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366CD2EC-3341-41CE-80C0-F8521239ED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3" i="1" l="1"/>
  <c r="J122" i="1"/>
  <c r="J121" i="1"/>
  <c r="J120" i="1"/>
  <c r="J119" i="1"/>
  <c r="J118" i="1"/>
  <c r="J117" i="1"/>
  <c r="J116" i="1"/>
  <c r="E115" i="1"/>
  <c r="D115" i="1"/>
  <c r="C115" i="1"/>
  <c r="J114" i="1"/>
  <c r="J113" i="1"/>
  <c r="J112" i="1"/>
  <c r="J111" i="1"/>
  <c r="J110" i="1"/>
  <c r="J115" i="1" s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F94" i="1"/>
  <c r="E94" i="1"/>
  <c r="D94" i="1"/>
  <c r="C94" i="1"/>
  <c r="J93" i="1"/>
  <c r="J92" i="1"/>
  <c r="J91" i="1"/>
  <c r="J94" i="1" s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F38" i="1"/>
  <c r="E38" i="1"/>
  <c r="D38" i="1"/>
  <c r="C38" i="1"/>
  <c r="J37" i="1"/>
  <c r="J36" i="1"/>
  <c r="J35" i="1"/>
  <c r="J34" i="1"/>
  <c r="J33" i="1"/>
  <c r="K34" i="1" s="1"/>
  <c r="J32" i="1"/>
  <c r="K32" i="1" s="1"/>
  <c r="F31" i="1"/>
  <c r="E31" i="1"/>
  <c r="D31" i="1"/>
  <c r="C31" i="1"/>
  <c r="J30" i="1"/>
  <c r="J29" i="1"/>
  <c r="J28" i="1"/>
  <c r="J27" i="1"/>
  <c r="J31" i="1" s="1"/>
  <c r="F26" i="1"/>
  <c r="E26" i="1"/>
  <c r="D26" i="1"/>
  <c r="C26" i="1"/>
  <c r="J25" i="1"/>
  <c r="J24" i="1"/>
  <c r="J23" i="1"/>
  <c r="J26" i="1" s="1"/>
  <c r="F22" i="1"/>
  <c r="E22" i="1"/>
  <c r="D22" i="1"/>
  <c r="C22" i="1"/>
  <c r="J21" i="1"/>
  <c r="J20" i="1"/>
  <c r="J19" i="1"/>
  <c r="J18" i="1"/>
  <c r="J17" i="1"/>
  <c r="J16" i="1"/>
  <c r="J22" i="1" s="1"/>
  <c r="F15" i="1"/>
  <c r="E15" i="1"/>
  <c r="D15" i="1"/>
  <c r="C15" i="1"/>
  <c r="J14" i="1"/>
  <c r="J13" i="1"/>
  <c r="J15" i="1" s="1"/>
  <c r="I12" i="1"/>
  <c r="H12" i="1"/>
  <c r="G12" i="1"/>
  <c r="F12" i="1"/>
  <c r="E12" i="1"/>
  <c r="D12" i="1"/>
  <c r="C12" i="1"/>
  <c r="J11" i="1"/>
  <c r="J12" i="1" s="1"/>
  <c r="F10" i="1"/>
  <c r="E10" i="1"/>
  <c r="D10" i="1"/>
  <c r="C10" i="1"/>
  <c r="J9" i="1"/>
  <c r="J8" i="1"/>
  <c r="J7" i="1"/>
  <c r="J6" i="1"/>
  <c r="J10" i="1" s="1"/>
  <c r="J38" i="1" l="1"/>
</calcChain>
</file>

<file path=xl/sharedStrings.xml><?xml version="1.0" encoding="utf-8"?>
<sst xmlns="http://schemas.openxmlformats.org/spreadsheetml/2006/main" count="193" uniqueCount="182">
  <si>
    <t>№ п/п
название ПС</t>
  </si>
  <si>
    <t>Наименивание линии  0,4 кВ</t>
  </si>
  <si>
    <t xml:space="preserve">Токи на вводе </t>
  </si>
  <si>
    <t>Напряжение в конце 
линии 0,38 кВ, В</t>
  </si>
  <si>
    <t>Мощность   декабрь</t>
  </si>
  <si>
    <t>линии в ТП, А</t>
  </si>
  <si>
    <t>Ia</t>
  </si>
  <si>
    <t>I в</t>
  </si>
  <si>
    <t>Ic</t>
  </si>
  <si>
    <t>In</t>
  </si>
  <si>
    <t>Ua</t>
  </si>
  <si>
    <t>Uв</t>
  </si>
  <si>
    <t>Uc</t>
  </si>
  <si>
    <t>P кВт</t>
  </si>
  <si>
    <t xml:space="preserve">ПС АС-8 ВЛ 6кВ №805 ТП1187    п. Реконструктор </t>
  </si>
  <si>
    <t>ф1 Донагропромсервис</t>
  </si>
  <si>
    <t>ф2 Ростполимерпром</t>
  </si>
  <si>
    <t>ф3 МТС</t>
  </si>
  <si>
    <t>ф4 Вымпелком</t>
  </si>
  <si>
    <t>На вводе в РУ-0,4 кВ</t>
  </si>
  <si>
    <t>ПС АС-3 ВЛ 6кВ №305 ТП1301 г. Аксай, ул. Объездная</t>
  </si>
  <si>
    <t xml:space="preserve">ф1 Созидатель </t>
  </si>
  <si>
    <t>На вводе в РУ-0.4 кВ</t>
  </si>
  <si>
    <t>ПС АС-15 ВЛ 10 кВ №1513 ТП1348 г. Аксай</t>
  </si>
  <si>
    <t xml:space="preserve">ф1 Надежда ИВА </t>
  </si>
  <si>
    <t>ф2 Надежда ИВА</t>
  </si>
  <si>
    <t>ПС КС-3 КЛ 6кВ №27-42 РП 6 кВ, ТП1509 г. Аксай, ул. Платова</t>
  </si>
  <si>
    <t>ф1 Восход</t>
  </si>
  <si>
    <t>ф2 Восход</t>
  </si>
  <si>
    <t>ф3 Вера</t>
  </si>
  <si>
    <t>ф4 Вера</t>
  </si>
  <si>
    <t>ф5 Аренда</t>
  </si>
  <si>
    <t>ф6 Аренда</t>
  </si>
  <si>
    <t>ПС КС-3 КЛ 6кВ №27-42 РП 6 кВ, КТПН1532 г. Аксай, ул. Менделеева 53 а</t>
  </si>
  <si>
    <t>ф1 Садовая 16</t>
  </si>
  <si>
    <t>ф2 Садовая 16</t>
  </si>
  <si>
    <t xml:space="preserve">ф3 Авантаж </t>
  </si>
  <si>
    <t>ПС КС-3 КЛ 6 кВ №48, ТП3078 г. Аксай, ул. Ленина, 40</t>
  </si>
  <si>
    <t>ф1 ТБМ</t>
  </si>
  <si>
    <t>ф2 Саланг</t>
  </si>
  <si>
    <t>ф4 Химик</t>
  </si>
  <si>
    <t>ф4 Экоцентр</t>
  </si>
  <si>
    <t>ПС КС-3 КЛ 6 кВ №48, ТП3073                        г. Аксай,                            ул. Садовая, 31</t>
  </si>
  <si>
    <t>ф1 Сигма</t>
  </si>
  <si>
    <t>Т1</t>
  </si>
  <si>
    <t>ф2 Сигма</t>
  </si>
  <si>
    <t>ф3 Феникс</t>
  </si>
  <si>
    <t>Т2</t>
  </si>
  <si>
    <t>ф4 Феникс</t>
  </si>
  <si>
    <t>ООО "ЭлисФэшнРус" г. Ростов-на-Дону, пл. К.Маркса</t>
  </si>
  <si>
    <t>РП-2 КЛ-6 кВ № 2 ф18 ТП1313 Т1</t>
  </si>
  <si>
    <t xml:space="preserve">ТП 310 КЛ-6 кВ № 111 </t>
  </si>
  <si>
    <t>ПС АС-2 ВЛ 202 №311 ТП 3109 г. Аксай, Гулаева, 43/3</t>
  </si>
  <si>
    <t>Комкина</t>
  </si>
  <si>
    <t>ПС Ас -2 ВЛ 6кВ Л-205 №35 ТП 3035, г.ю Аксай, ул.Советская, 73</t>
  </si>
  <si>
    <t>ф.Стройсити</t>
  </si>
  <si>
    <t>ПС КС -3 Л 326, Л-101, Л348 ф.19 ТП 3092, г. Аксай, ул. Вартанова</t>
  </si>
  <si>
    <t>фИдеал</t>
  </si>
  <si>
    <t>АС -8 ВЛ №804, ТП 1607,п. Российский</t>
  </si>
  <si>
    <t>ООО"АКП"</t>
  </si>
  <si>
    <t>АС -8 ВЛ 804 ТП 1652, п. Российский</t>
  </si>
  <si>
    <t>АС-5 ВЛ 10кВ №501 ТП 1218 х. Алитуб</t>
  </si>
  <si>
    <t>Тихий Дон</t>
  </si>
  <si>
    <t xml:space="preserve">АС-14 ВЛ-1407 ТП 1083 </t>
  </si>
  <si>
    <t>Витязь</t>
  </si>
  <si>
    <t>АС-14 ВЛ-1407 ТП 1608</t>
  </si>
  <si>
    <t>АС-14 ВЛ-1407 ТП 1051</t>
  </si>
  <si>
    <t>Заря</t>
  </si>
  <si>
    <t>АС-14 ВЛ-1407 ТП 1052</t>
  </si>
  <si>
    <t>ПС Р4 ВЛ-441 ТП1602 х. Камышеваха</t>
  </si>
  <si>
    <t>КП" Изумрудный"</t>
  </si>
  <si>
    <t>ПС Р4 ВЛ441 ТП1643 х. Камышеваха,</t>
  </si>
  <si>
    <t>ПС Р4 ВЛ441 ТП1704, х. Камышеваха</t>
  </si>
  <si>
    <t>ПС Р4 ВЛ441 ТП 1705 х. Камышеваха</t>
  </si>
  <si>
    <t>ПС АС 12 ВЛ 1207 ТП 1703 п. Щепкин</t>
  </si>
  <si>
    <t>НП СЗУЗП "Щепкин"</t>
  </si>
  <si>
    <t>ПС АС 12 ВЛ 1207 ТП 1702,п. Щепкин</t>
  </si>
  <si>
    <t>ПС АС-6 ВЛ 10кВ № 655 КТП 1518 ст. Старочеркасская</t>
  </si>
  <si>
    <t>НП "Старочеркасская Ривьера"</t>
  </si>
  <si>
    <t>ПС КС-3 КЛ 6кВ № 317 ТП 5 г. Аксай, ул. Ленина, 1</t>
  </si>
  <si>
    <t>Кыр Бурхан</t>
  </si>
  <si>
    <t>ПС КС-3 КЛ 6кВ № 317  ТП 6 г. Аксай, ул. Ленина, 1</t>
  </si>
  <si>
    <t>ПС АС 7 ВЛ 10 кВ № 706 КТП 1393 п. Степной</t>
  </si>
  <si>
    <t>Слепакова Н.Б.</t>
  </si>
  <si>
    <t>ПС АС-8 ВЛ 6 кВ № 807 КТП 1660 п. Стапной</t>
  </si>
  <si>
    <t>Костанян Г.Г.</t>
  </si>
  <si>
    <t>БТ-3 КЛ 6кВ № 333,341 РП 6кВ г. Батайск, ул. 1-й Пятилетки 75а</t>
  </si>
  <si>
    <t>ООО "Стройгарант"</t>
  </si>
  <si>
    <t>ПС АС-1 ВЛ 10 кВ № 102 КТП 1188 г. Аксай, ул. Заречная</t>
  </si>
  <si>
    <t>ООО "Юг Руси"</t>
  </si>
  <si>
    <t>ПС АС-12 ВЛ 10кВ № 1207 КТП 1826 п. Щепкин</t>
  </si>
  <si>
    <t>ООО "Щепкин Союз"</t>
  </si>
  <si>
    <t>ПС КС-3 ВЛ 6кВ № 321 КТП 3065 г. Аксай, ул. Западная, 33</t>
  </si>
  <si>
    <t>ПАО "ВТБ" _ ООО "РЭТ"</t>
  </si>
  <si>
    <t>ПС АС-8 ВЛ 6кВ № 804 КТП 1525 п. Российский</t>
  </si>
  <si>
    <t>ООО "АУК" - ООО "РЭТ"</t>
  </si>
  <si>
    <t>ПС АС-8 ВЛ 6кВ № 804 КТП 1526 п Российский</t>
  </si>
  <si>
    <t>ВЛ 35кВ ПС 110/35/10 АС-1 - ПС 35/6 БТ-4         М-4 ДОН</t>
  </si>
  <si>
    <t>АО "ДонТГМ"</t>
  </si>
  <si>
    <t>ПС К-4 ВЛ 6 кВ Л-446, РП-18, ВЛ 6кВ Л2 , г. Каменск-Шахтинский</t>
  </si>
  <si>
    <t>ИП Климов И.П.</t>
  </si>
  <si>
    <t>ПС АС-8 ВЛ 6кВ 801 КТП 1706, п. Реконструктор</t>
  </si>
  <si>
    <t xml:space="preserve">Шутов </t>
  </si>
  <si>
    <t>ПС БТ1 ВЛ-6кВ Л-2Ф-19 КТП 0365 г. Батайск, М.Горького 374</t>
  </si>
  <si>
    <t>ИП Куцый Е.. БЕТОННЫЙ УЗЕЛ</t>
  </si>
  <si>
    <t>ПС 35/10 кВ АС-14 ВЛ 10кВ №1407 оп.10 КТП 1882 п. Рассвет</t>
  </si>
  <si>
    <t>ИП Розин</t>
  </si>
  <si>
    <t>ПС 35/10 кВ АС-14 ВЛ 10кВ №1407 оп.9 КТП 1885 п. Рассвет</t>
  </si>
  <si>
    <t>ИП Розина</t>
  </si>
  <si>
    <t>ПС 110/6 кВ КС-3 яч.26 КТП 03114 г. Аксай, ул. Ленина, 40</t>
  </si>
  <si>
    <t>ООО "Саланг"</t>
  </si>
  <si>
    <t>ПС 110/6 БТ-3 яч.343 ВЛ6 кВ Л-3 ф.5 КТП 0127 , г. Батайск, Самарский проезд, 5</t>
  </si>
  <si>
    <t>ИП Невзгода</t>
  </si>
  <si>
    <t>ПС 110/6 кВ БТ-1 яч.112, яч.146 РП-8  4БКТП-0355, г. Батайск, УК "Северная звезда"</t>
  </si>
  <si>
    <t>ООО "Батайск-Центр"</t>
  </si>
  <si>
    <t>ПС 110/10 кВ АС-12 ВЛ 10кВ № 1207 КТП 1743, п. Щепкин</t>
  </si>
  <si>
    <t>Слепакова Т.В.</t>
  </si>
  <si>
    <t>ПС 110/35/10 АС-1 ВЛ-10кВ №102 КТП 1661, п. Ольгинская, ул. Левобережная, 6</t>
  </si>
  <si>
    <t>СТ "Южтехмонтаж"</t>
  </si>
  <si>
    <t>БТ-1 Л-141/1, Л-146 ТП 165; КТП 0289, г. Батайск, ТЦ "Оранжерея"</t>
  </si>
  <si>
    <t>ИП Клименко Л.Н. "Оранжерея"</t>
  </si>
  <si>
    <t>ПС 110/6 кВ ГТП-3 Л 343 КТП 4030, г. Новочеркасск, ул. Спортивная, 23</t>
  </si>
  <si>
    <t>ООО фирма "Снежинка"</t>
  </si>
  <si>
    <t>ПСКС-3 ТП 03101 2х630 кВА г. Аксай, ул. Мира 2а</t>
  </si>
  <si>
    <t>ЖСК "Донские зори"</t>
  </si>
  <si>
    <t>ПС 110/6 КС-3 ВЛ 6кВ №325 КТП 03123 400кВА г. Ростов-на-Дону, ул. Аксайская, 6</t>
  </si>
  <si>
    <t>СНТ "Алмаз"</t>
  </si>
  <si>
    <t>ПС110/35/10 АС-11 ВЛ 10кВ № 1109 КТП 1742 400кВА ст. Грушевская, Новочерокасское шоссе, 1</t>
  </si>
  <si>
    <t>ИП Джумаков</t>
  </si>
  <si>
    <t>ПС35/6 АС-3 ВЛ 6кВ № 305 КТП 100 кВА № 1382 г. Аксай, ул. Объездная, 3</t>
  </si>
  <si>
    <t>ГК "Автомобилист"</t>
  </si>
  <si>
    <t>ПС 110/35/6 НЗПМ Л-3 6кВ КТП 400кВА № 01055 г. Новочеркасск, Ростовское шоссе 929</t>
  </si>
  <si>
    <t>ООО "НП "Орион ВДМ"</t>
  </si>
  <si>
    <t>ПС К-10 ВЛ 10кВ № 1014 КТП 630 кВа № 0236 г. Каменск-Шахтинский, пер. Послевой, 78а</t>
  </si>
  <si>
    <t>ООО "АС"</t>
  </si>
  <si>
    <t>ПС 220/110/10 Р-4 ВЛ 10кВ № 441 КТП 250 кВА № 1890 х. Камышеваха</t>
  </si>
  <si>
    <t>Асланова-РЭТ</t>
  </si>
  <si>
    <t>ПС 35/6 АС-3 ВЛ 6кВ № 305 КТП 160 кВА № 1036 г. Аксай, ул Садовая,33</t>
  </si>
  <si>
    <t>ИП Гапотий Р.В.</t>
  </si>
  <si>
    <t>ПС К-3 ВЛ 6кВ № 315 КТП 400 кВА г. Каменск-Шахтинский ул.Винная 4</t>
  </si>
  <si>
    <t>РЭТ (Шабанов)</t>
  </si>
  <si>
    <t>РП 1256 яч. 22 ТП-1 2х1000кВА</t>
  </si>
  <si>
    <t>ООО "Аффито"</t>
  </si>
  <si>
    <t>РП 1256 яч. 18 ТП-4 630кВА</t>
  </si>
  <si>
    <t>РП-1256 яч. 18 КТП 400кВА г. Ростов-на-Дону, ул. Каширская 9/53а</t>
  </si>
  <si>
    <t>ПС 110/10Ш42 ВЛ 10кВ оп. 94 КТП 2х2500 0361 сл. Красюковка, ул. Стадионная, 1а</t>
  </si>
  <si>
    <t>РЗУП</t>
  </si>
  <si>
    <t>ПС КС-3 ВЛ 6кВ Л 101ф.14 КТП 160кВА № 03049 г. Аксай, ул. Промышленная,13</t>
  </si>
  <si>
    <t>Егоров Г.Н.</t>
  </si>
  <si>
    <t>ПС КС-3 ВЛ 6кВ Л 101ф.14 КТП 400кВА № 03038 г. Аксай, пр. Ленина,57</t>
  </si>
  <si>
    <t>КЛ- 6кВ №69 ф.21, ф.22, ТП 6/0,4 кВ КТП № 0195 (2х1000кВА)</t>
  </si>
  <si>
    <t>РЭТ (Полет)</t>
  </si>
  <si>
    <t>КЛ 10кВ № 1027, 1020 от ТП 778 КТП 2175</t>
  </si>
  <si>
    <t>РЭТ (Штахановского)</t>
  </si>
  <si>
    <t>ПС Ас-1 ВЛ 10кВ №105 КТП 1805 (400кВА)</t>
  </si>
  <si>
    <t>РЭТ (Слепаков В.С)</t>
  </si>
  <si>
    <t>ф.921, ф.981 Р-9 6кВ КТП 1456 (400кВА)</t>
  </si>
  <si>
    <t>ООО "Элид"</t>
  </si>
  <si>
    <t>ф.3110, 3105 Р31 6кВ</t>
  </si>
  <si>
    <t>АО "ДОНТГМ"      6 кВ</t>
  </si>
  <si>
    <t>ВЛ 6кВ Прогресс КТП 645 (1000кВА)</t>
  </si>
  <si>
    <t>ООО "ЭТНА"</t>
  </si>
  <si>
    <t>ПС АС-11 ВЛ 10кВ № 1101 КТП 1953 (100кВА)</t>
  </si>
  <si>
    <t>ИП Спасибов С.В.</t>
  </si>
  <si>
    <t>ВЛ 35 кВ № 401, 211 Т1</t>
  </si>
  <si>
    <t>Г-16 Гуково</t>
  </si>
  <si>
    <t>яч.4</t>
  </si>
  <si>
    <t>яч.23</t>
  </si>
  <si>
    <t>яч.9</t>
  </si>
  <si>
    <t>яч.22</t>
  </si>
  <si>
    <t>БТ-1 Л-112, 146 6/0,4 кВА КТП 312 (1250 кВА)</t>
  </si>
  <si>
    <t>РЭТ КТП 312</t>
  </si>
  <si>
    <t>БТ-1 Л-141, 146, 112 6/0,4 кВА КТП 258 (630 кВА)</t>
  </si>
  <si>
    <t>РЭТ КТП 258</t>
  </si>
  <si>
    <t>ПС АС-8 Л-804 6/0,4 кВ КТП 1786 (400кВА)</t>
  </si>
  <si>
    <t>РЭТ Костюкова Л.В.</t>
  </si>
  <si>
    <t>ф.333, 341 БТ-3 2БКТП 021 (630 кВА)</t>
  </si>
  <si>
    <t>ИП Клименко С.В.</t>
  </si>
  <si>
    <t>ф.333, 341 БТ-3 2БКТП 022 (630 кВА)</t>
  </si>
  <si>
    <t>ф.333, 341 БТ-3 2БКТП 020 (2х630 кВА)</t>
  </si>
  <si>
    <t>ООО "Юг-Строй"</t>
  </si>
  <si>
    <t xml:space="preserve">   Замеры токов и напряжений в начале и конце линий 0,4 кВ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</si>
</sst>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1"/>
    </font>
    <font>
      <sz val="8"/>
      <name val="Times New Roman"/>
      <family val="1"/>
      <charset val="204"/>
    </font>
    <font>
      <sz val="9"/>
      <name val="Times New Roman"/>
      <family val="1"/>
      <charset val="1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08">
    <xf numFmtId="0" fontId="0" fillId="0" borderId="0" xfId="0"/>
    <xf numFmtId="0" fontId="3" fillId="0" borderId="0" xfId="1" applyFont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3" fillId="3" borderId="1" xfId="2" applyNumberFormat="1" applyFont="1" applyFill="1" applyBorder="1" applyAlignment="1" applyProtection="1">
      <alignment horizontal="center" vertical="center" wrapText="1"/>
    </xf>
    <xf numFmtId="0" fontId="3" fillId="3" borderId="2" xfId="2" applyNumberFormat="1" applyFont="1" applyFill="1" applyBorder="1" applyAlignment="1" applyProtection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0" fillId="2" borderId="0" xfId="0" applyNumberFormat="1" applyFill="1"/>
    <xf numFmtId="0" fontId="0" fillId="2" borderId="0" xfId="0" applyFill="1"/>
    <xf numFmtId="0" fontId="9" fillId="2" borderId="1" xfId="0" applyFont="1" applyFill="1" applyBorder="1" applyAlignment="1">
      <alignment horizontal="center" vertical="center" wrapText="1"/>
    </xf>
    <xf numFmtId="164" fontId="0" fillId="2" borderId="0" xfId="0" applyNumberFormat="1" applyFont="1" applyFill="1"/>
    <xf numFmtId="0" fontId="0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 applyProtection="1">
      <alignment horizontal="center" vertical="center" wrapText="1"/>
    </xf>
    <xf numFmtId="0" fontId="4" fillId="3" borderId="2" xfId="2" applyNumberFormat="1" applyFont="1" applyFill="1" applyBorder="1" applyAlignment="1" applyProtection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2" xfId="0" applyFont="1" applyFill="1" applyBorder="1"/>
    <xf numFmtId="0" fontId="1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/>
    </xf>
    <xf numFmtId="0" fontId="9" fillId="3" borderId="1" xfId="0" applyFont="1" applyFill="1" applyBorder="1"/>
    <xf numFmtId="1" fontId="0" fillId="3" borderId="1" xfId="0" applyNumberFormat="1" applyFont="1" applyFill="1" applyBorder="1"/>
    <xf numFmtId="0" fontId="9" fillId="3" borderId="2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2" xfId="0" applyFill="1" applyBorder="1"/>
    <xf numFmtId="164" fontId="13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/>
    </xf>
    <xf numFmtId="164" fontId="10" fillId="2" borderId="0" xfId="0" applyNumberFormat="1" applyFont="1" applyFill="1"/>
    <xf numFmtId="0" fontId="13" fillId="2" borderId="1" xfId="0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13" fillId="2" borderId="3" xfId="0" applyFont="1" applyFill="1" applyBorder="1"/>
    <xf numFmtId="0" fontId="5" fillId="2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10" fillId="2" borderId="4" xfId="0" applyFont="1" applyFill="1" applyBorder="1"/>
    <xf numFmtId="0" fontId="11" fillId="2" borderId="5" xfId="0" applyFont="1" applyFill="1" applyBorder="1" applyAlignment="1">
      <alignment horizontal="center" wrapText="1"/>
    </xf>
    <xf numFmtId="0" fontId="0" fillId="2" borderId="5" xfId="0" applyFill="1" applyBorder="1"/>
    <xf numFmtId="0" fontId="11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/>
    </xf>
    <xf numFmtId="0" fontId="10" fillId="2" borderId="5" xfId="0" applyFont="1" applyFill="1" applyBorder="1"/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wrapText="1" readingOrder="1"/>
    </xf>
    <xf numFmtId="0" fontId="5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10" fillId="0" borderId="5" xfId="0" applyFont="1" applyBorder="1"/>
    <xf numFmtId="0" fontId="1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5" xfId="0" applyFont="1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1" applyFont="1" applyBorder="1" applyAlignment="1"/>
    <xf numFmtId="0" fontId="4" fillId="0" borderId="1" xfId="2" applyNumberFormat="1" applyFont="1" applyFill="1" applyBorder="1" applyAlignment="1" applyProtection="1">
      <alignment horizontal="center" vertical="top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2" xfId="2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</cellXfs>
  <cellStyles count="4">
    <cellStyle name="Excel Built-in Normal" xfId="3" xr:uid="{00000000-0005-0000-0000-000000000000}"/>
    <cellStyle name="Обычный" xfId="0" builtinId="0"/>
    <cellStyle name="Обычный 2" xfId="2" xr:uid="{00000000-0005-0000-0000-000002000000}"/>
    <cellStyle name="Обычный_Лист1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2"/>
  <sheetViews>
    <sheetView tabSelected="1" workbookViewId="0">
      <selection activeCell="B67" sqref="B67:B68"/>
    </sheetView>
  </sheetViews>
  <sheetFormatPr defaultColWidth="11.5703125" defaultRowHeight="15" x14ac:dyDescent="0.25"/>
  <cols>
    <col min="1" max="1" width="16.28515625" style="74" customWidth="1"/>
    <col min="2" max="2" width="15.28515625" style="75" customWidth="1"/>
    <col min="3" max="3" width="6" customWidth="1"/>
    <col min="4" max="4" width="5.42578125" customWidth="1"/>
    <col min="5" max="5" width="5.140625" customWidth="1"/>
    <col min="6" max="6" width="5.7109375" customWidth="1"/>
    <col min="7" max="7" width="6.5703125" customWidth="1"/>
    <col min="8" max="9" width="7" customWidth="1"/>
    <col min="10" max="10" width="8" customWidth="1"/>
    <col min="11" max="238" width="9.140625" customWidth="1"/>
    <col min="257" max="257" width="16.28515625" customWidth="1"/>
    <col min="258" max="258" width="15.28515625" customWidth="1"/>
    <col min="259" max="259" width="6" customWidth="1"/>
    <col min="260" max="260" width="5.42578125" customWidth="1"/>
    <col min="261" max="261" width="5.140625" customWidth="1"/>
    <col min="262" max="262" width="5.7109375" customWidth="1"/>
    <col min="263" max="263" width="6.5703125" customWidth="1"/>
    <col min="264" max="265" width="7" customWidth="1"/>
    <col min="266" max="266" width="8" customWidth="1"/>
    <col min="267" max="494" width="9.140625" customWidth="1"/>
    <col min="513" max="513" width="16.28515625" customWidth="1"/>
    <col min="514" max="514" width="15.28515625" customWidth="1"/>
    <col min="515" max="515" width="6" customWidth="1"/>
    <col min="516" max="516" width="5.42578125" customWidth="1"/>
    <col min="517" max="517" width="5.140625" customWidth="1"/>
    <col min="518" max="518" width="5.7109375" customWidth="1"/>
    <col min="519" max="519" width="6.5703125" customWidth="1"/>
    <col min="520" max="521" width="7" customWidth="1"/>
    <col min="522" max="522" width="8" customWidth="1"/>
    <col min="523" max="750" width="9.140625" customWidth="1"/>
    <col min="769" max="769" width="16.28515625" customWidth="1"/>
    <col min="770" max="770" width="15.28515625" customWidth="1"/>
    <col min="771" max="771" width="6" customWidth="1"/>
    <col min="772" max="772" width="5.42578125" customWidth="1"/>
    <col min="773" max="773" width="5.140625" customWidth="1"/>
    <col min="774" max="774" width="5.7109375" customWidth="1"/>
    <col min="775" max="775" width="6.5703125" customWidth="1"/>
    <col min="776" max="777" width="7" customWidth="1"/>
    <col min="778" max="778" width="8" customWidth="1"/>
    <col min="779" max="1006" width="9.140625" customWidth="1"/>
    <col min="1025" max="1025" width="16.28515625" customWidth="1"/>
    <col min="1026" max="1026" width="15.28515625" customWidth="1"/>
    <col min="1027" max="1027" width="6" customWidth="1"/>
    <col min="1028" max="1028" width="5.42578125" customWidth="1"/>
    <col min="1029" max="1029" width="5.140625" customWidth="1"/>
    <col min="1030" max="1030" width="5.7109375" customWidth="1"/>
    <col min="1031" max="1031" width="6.5703125" customWidth="1"/>
    <col min="1032" max="1033" width="7" customWidth="1"/>
    <col min="1034" max="1034" width="8" customWidth="1"/>
    <col min="1035" max="1262" width="9.140625" customWidth="1"/>
    <col min="1281" max="1281" width="16.28515625" customWidth="1"/>
    <col min="1282" max="1282" width="15.28515625" customWidth="1"/>
    <col min="1283" max="1283" width="6" customWidth="1"/>
    <col min="1284" max="1284" width="5.42578125" customWidth="1"/>
    <col min="1285" max="1285" width="5.140625" customWidth="1"/>
    <col min="1286" max="1286" width="5.7109375" customWidth="1"/>
    <col min="1287" max="1287" width="6.5703125" customWidth="1"/>
    <col min="1288" max="1289" width="7" customWidth="1"/>
    <col min="1290" max="1290" width="8" customWidth="1"/>
    <col min="1291" max="1518" width="9.140625" customWidth="1"/>
    <col min="1537" max="1537" width="16.28515625" customWidth="1"/>
    <col min="1538" max="1538" width="15.28515625" customWidth="1"/>
    <col min="1539" max="1539" width="6" customWidth="1"/>
    <col min="1540" max="1540" width="5.42578125" customWidth="1"/>
    <col min="1541" max="1541" width="5.140625" customWidth="1"/>
    <col min="1542" max="1542" width="5.7109375" customWidth="1"/>
    <col min="1543" max="1543" width="6.5703125" customWidth="1"/>
    <col min="1544" max="1545" width="7" customWidth="1"/>
    <col min="1546" max="1546" width="8" customWidth="1"/>
    <col min="1547" max="1774" width="9.140625" customWidth="1"/>
    <col min="1793" max="1793" width="16.28515625" customWidth="1"/>
    <col min="1794" max="1794" width="15.28515625" customWidth="1"/>
    <col min="1795" max="1795" width="6" customWidth="1"/>
    <col min="1796" max="1796" width="5.42578125" customWidth="1"/>
    <col min="1797" max="1797" width="5.140625" customWidth="1"/>
    <col min="1798" max="1798" width="5.7109375" customWidth="1"/>
    <col min="1799" max="1799" width="6.5703125" customWidth="1"/>
    <col min="1800" max="1801" width="7" customWidth="1"/>
    <col min="1802" max="1802" width="8" customWidth="1"/>
    <col min="1803" max="2030" width="9.140625" customWidth="1"/>
    <col min="2049" max="2049" width="16.28515625" customWidth="1"/>
    <col min="2050" max="2050" width="15.28515625" customWidth="1"/>
    <col min="2051" max="2051" width="6" customWidth="1"/>
    <col min="2052" max="2052" width="5.42578125" customWidth="1"/>
    <col min="2053" max="2053" width="5.140625" customWidth="1"/>
    <col min="2054" max="2054" width="5.7109375" customWidth="1"/>
    <col min="2055" max="2055" width="6.5703125" customWidth="1"/>
    <col min="2056" max="2057" width="7" customWidth="1"/>
    <col min="2058" max="2058" width="8" customWidth="1"/>
    <col min="2059" max="2286" width="9.140625" customWidth="1"/>
    <col min="2305" max="2305" width="16.28515625" customWidth="1"/>
    <col min="2306" max="2306" width="15.28515625" customWidth="1"/>
    <col min="2307" max="2307" width="6" customWidth="1"/>
    <col min="2308" max="2308" width="5.42578125" customWidth="1"/>
    <col min="2309" max="2309" width="5.140625" customWidth="1"/>
    <col min="2310" max="2310" width="5.7109375" customWidth="1"/>
    <col min="2311" max="2311" width="6.5703125" customWidth="1"/>
    <col min="2312" max="2313" width="7" customWidth="1"/>
    <col min="2314" max="2314" width="8" customWidth="1"/>
    <col min="2315" max="2542" width="9.140625" customWidth="1"/>
    <col min="2561" max="2561" width="16.28515625" customWidth="1"/>
    <col min="2562" max="2562" width="15.28515625" customWidth="1"/>
    <col min="2563" max="2563" width="6" customWidth="1"/>
    <col min="2564" max="2564" width="5.42578125" customWidth="1"/>
    <col min="2565" max="2565" width="5.140625" customWidth="1"/>
    <col min="2566" max="2566" width="5.7109375" customWidth="1"/>
    <col min="2567" max="2567" width="6.5703125" customWidth="1"/>
    <col min="2568" max="2569" width="7" customWidth="1"/>
    <col min="2570" max="2570" width="8" customWidth="1"/>
    <col min="2571" max="2798" width="9.140625" customWidth="1"/>
    <col min="2817" max="2817" width="16.28515625" customWidth="1"/>
    <col min="2818" max="2818" width="15.28515625" customWidth="1"/>
    <col min="2819" max="2819" width="6" customWidth="1"/>
    <col min="2820" max="2820" width="5.42578125" customWidth="1"/>
    <col min="2821" max="2821" width="5.140625" customWidth="1"/>
    <col min="2822" max="2822" width="5.7109375" customWidth="1"/>
    <col min="2823" max="2823" width="6.5703125" customWidth="1"/>
    <col min="2824" max="2825" width="7" customWidth="1"/>
    <col min="2826" max="2826" width="8" customWidth="1"/>
    <col min="2827" max="3054" width="9.140625" customWidth="1"/>
    <col min="3073" max="3073" width="16.28515625" customWidth="1"/>
    <col min="3074" max="3074" width="15.28515625" customWidth="1"/>
    <col min="3075" max="3075" width="6" customWidth="1"/>
    <col min="3076" max="3076" width="5.42578125" customWidth="1"/>
    <col min="3077" max="3077" width="5.140625" customWidth="1"/>
    <col min="3078" max="3078" width="5.7109375" customWidth="1"/>
    <col min="3079" max="3079" width="6.5703125" customWidth="1"/>
    <col min="3080" max="3081" width="7" customWidth="1"/>
    <col min="3082" max="3082" width="8" customWidth="1"/>
    <col min="3083" max="3310" width="9.140625" customWidth="1"/>
    <col min="3329" max="3329" width="16.28515625" customWidth="1"/>
    <col min="3330" max="3330" width="15.28515625" customWidth="1"/>
    <col min="3331" max="3331" width="6" customWidth="1"/>
    <col min="3332" max="3332" width="5.42578125" customWidth="1"/>
    <col min="3333" max="3333" width="5.140625" customWidth="1"/>
    <col min="3334" max="3334" width="5.7109375" customWidth="1"/>
    <col min="3335" max="3335" width="6.5703125" customWidth="1"/>
    <col min="3336" max="3337" width="7" customWidth="1"/>
    <col min="3338" max="3338" width="8" customWidth="1"/>
    <col min="3339" max="3566" width="9.140625" customWidth="1"/>
    <col min="3585" max="3585" width="16.28515625" customWidth="1"/>
    <col min="3586" max="3586" width="15.28515625" customWidth="1"/>
    <col min="3587" max="3587" width="6" customWidth="1"/>
    <col min="3588" max="3588" width="5.42578125" customWidth="1"/>
    <col min="3589" max="3589" width="5.140625" customWidth="1"/>
    <col min="3590" max="3590" width="5.7109375" customWidth="1"/>
    <col min="3591" max="3591" width="6.5703125" customWidth="1"/>
    <col min="3592" max="3593" width="7" customWidth="1"/>
    <col min="3594" max="3594" width="8" customWidth="1"/>
    <col min="3595" max="3822" width="9.140625" customWidth="1"/>
    <col min="3841" max="3841" width="16.28515625" customWidth="1"/>
    <col min="3842" max="3842" width="15.28515625" customWidth="1"/>
    <col min="3843" max="3843" width="6" customWidth="1"/>
    <col min="3844" max="3844" width="5.42578125" customWidth="1"/>
    <col min="3845" max="3845" width="5.140625" customWidth="1"/>
    <col min="3846" max="3846" width="5.7109375" customWidth="1"/>
    <col min="3847" max="3847" width="6.5703125" customWidth="1"/>
    <col min="3848" max="3849" width="7" customWidth="1"/>
    <col min="3850" max="3850" width="8" customWidth="1"/>
    <col min="3851" max="4078" width="9.140625" customWidth="1"/>
    <col min="4097" max="4097" width="16.28515625" customWidth="1"/>
    <col min="4098" max="4098" width="15.28515625" customWidth="1"/>
    <col min="4099" max="4099" width="6" customWidth="1"/>
    <col min="4100" max="4100" width="5.42578125" customWidth="1"/>
    <col min="4101" max="4101" width="5.140625" customWidth="1"/>
    <col min="4102" max="4102" width="5.7109375" customWidth="1"/>
    <col min="4103" max="4103" width="6.5703125" customWidth="1"/>
    <col min="4104" max="4105" width="7" customWidth="1"/>
    <col min="4106" max="4106" width="8" customWidth="1"/>
    <col min="4107" max="4334" width="9.140625" customWidth="1"/>
    <col min="4353" max="4353" width="16.28515625" customWidth="1"/>
    <col min="4354" max="4354" width="15.28515625" customWidth="1"/>
    <col min="4355" max="4355" width="6" customWidth="1"/>
    <col min="4356" max="4356" width="5.42578125" customWidth="1"/>
    <col min="4357" max="4357" width="5.140625" customWidth="1"/>
    <col min="4358" max="4358" width="5.7109375" customWidth="1"/>
    <col min="4359" max="4359" width="6.5703125" customWidth="1"/>
    <col min="4360" max="4361" width="7" customWidth="1"/>
    <col min="4362" max="4362" width="8" customWidth="1"/>
    <col min="4363" max="4590" width="9.140625" customWidth="1"/>
    <col min="4609" max="4609" width="16.28515625" customWidth="1"/>
    <col min="4610" max="4610" width="15.28515625" customWidth="1"/>
    <col min="4611" max="4611" width="6" customWidth="1"/>
    <col min="4612" max="4612" width="5.42578125" customWidth="1"/>
    <col min="4613" max="4613" width="5.140625" customWidth="1"/>
    <col min="4614" max="4614" width="5.7109375" customWidth="1"/>
    <col min="4615" max="4615" width="6.5703125" customWidth="1"/>
    <col min="4616" max="4617" width="7" customWidth="1"/>
    <col min="4618" max="4618" width="8" customWidth="1"/>
    <col min="4619" max="4846" width="9.140625" customWidth="1"/>
    <col min="4865" max="4865" width="16.28515625" customWidth="1"/>
    <col min="4866" max="4866" width="15.28515625" customWidth="1"/>
    <col min="4867" max="4867" width="6" customWidth="1"/>
    <col min="4868" max="4868" width="5.42578125" customWidth="1"/>
    <col min="4869" max="4869" width="5.140625" customWidth="1"/>
    <col min="4870" max="4870" width="5.7109375" customWidth="1"/>
    <col min="4871" max="4871" width="6.5703125" customWidth="1"/>
    <col min="4872" max="4873" width="7" customWidth="1"/>
    <col min="4874" max="4874" width="8" customWidth="1"/>
    <col min="4875" max="5102" width="9.140625" customWidth="1"/>
    <col min="5121" max="5121" width="16.28515625" customWidth="1"/>
    <col min="5122" max="5122" width="15.28515625" customWidth="1"/>
    <col min="5123" max="5123" width="6" customWidth="1"/>
    <col min="5124" max="5124" width="5.42578125" customWidth="1"/>
    <col min="5125" max="5125" width="5.140625" customWidth="1"/>
    <col min="5126" max="5126" width="5.7109375" customWidth="1"/>
    <col min="5127" max="5127" width="6.5703125" customWidth="1"/>
    <col min="5128" max="5129" width="7" customWidth="1"/>
    <col min="5130" max="5130" width="8" customWidth="1"/>
    <col min="5131" max="5358" width="9.140625" customWidth="1"/>
    <col min="5377" max="5377" width="16.28515625" customWidth="1"/>
    <col min="5378" max="5378" width="15.28515625" customWidth="1"/>
    <col min="5379" max="5379" width="6" customWidth="1"/>
    <col min="5380" max="5380" width="5.42578125" customWidth="1"/>
    <col min="5381" max="5381" width="5.140625" customWidth="1"/>
    <col min="5382" max="5382" width="5.7109375" customWidth="1"/>
    <col min="5383" max="5383" width="6.5703125" customWidth="1"/>
    <col min="5384" max="5385" width="7" customWidth="1"/>
    <col min="5386" max="5386" width="8" customWidth="1"/>
    <col min="5387" max="5614" width="9.140625" customWidth="1"/>
    <col min="5633" max="5633" width="16.28515625" customWidth="1"/>
    <col min="5634" max="5634" width="15.28515625" customWidth="1"/>
    <col min="5635" max="5635" width="6" customWidth="1"/>
    <col min="5636" max="5636" width="5.42578125" customWidth="1"/>
    <col min="5637" max="5637" width="5.140625" customWidth="1"/>
    <col min="5638" max="5638" width="5.7109375" customWidth="1"/>
    <col min="5639" max="5639" width="6.5703125" customWidth="1"/>
    <col min="5640" max="5641" width="7" customWidth="1"/>
    <col min="5642" max="5642" width="8" customWidth="1"/>
    <col min="5643" max="5870" width="9.140625" customWidth="1"/>
    <col min="5889" max="5889" width="16.28515625" customWidth="1"/>
    <col min="5890" max="5890" width="15.28515625" customWidth="1"/>
    <col min="5891" max="5891" width="6" customWidth="1"/>
    <col min="5892" max="5892" width="5.42578125" customWidth="1"/>
    <col min="5893" max="5893" width="5.140625" customWidth="1"/>
    <col min="5894" max="5894" width="5.7109375" customWidth="1"/>
    <col min="5895" max="5895" width="6.5703125" customWidth="1"/>
    <col min="5896" max="5897" width="7" customWidth="1"/>
    <col min="5898" max="5898" width="8" customWidth="1"/>
    <col min="5899" max="6126" width="9.140625" customWidth="1"/>
    <col min="6145" max="6145" width="16.28515625" customWidth="1"/>
    <col min="6146" max="6146" width="15.28515625" customWidth="1"/>
    <col min="6147" max="6147" width="6" customWidth="1"/>
    <col min="6148" max="6148" width="5.42578125" customWidth="1"/>
    <col min="6149" max="6149" width="5.140625" customWidth="1"/>
    <col min="6150" max="6150" width="5.7109375" customWidth="1"/>
    <col min="6151" max="6151" width="6.5703125" customWidth="1"/>
    <col min="6152" max="6153" width="7" customWidth="1"/>
    <col min="6154" max="6154" width="8" customWidth="1"/>
    <col min="6155" max="6382" width="9.140625" customWidth="1"/>
    <col min="6401" max="6401" width="16.28515625" customWidth="1"/>
    <col min="6402" max="6402" width="15.28515625" customWidth="1"/>
    <col min="6403" max="6403" width="6" customWidth="1"/>
    <col min="6404" max="6404" width="5.42578125" customWidth="1"/>
    <col min="6405" max="6405" width="5.140625" customWidth="1"/>
    <col min="6406" max="6406" width="5.7109375" customWidth="1"/>
    <col min="6407" max="6407" width="6.5703125" customWidth="1"/>
    <col min="6408" max="6409" width="7" customWidth="1"/>
    <col min="6410" max="6410" width="8" customWidth="1"/>
    <col min="6411" max="6638" width="9.140625" customWidth="1"/>
    <col min="6657" max="6657" width="16.28515625" customWidth="1"/>
    <col min="6658" max="6658" width="15.28515625" customWidth="1"/>
    <col min="6659" max="6659" width="6" customWidth="1"/>
    <col min="6660" max="6660" width="5.42578125" customWidth="1"/>
    <col min="6661" max="6661" width="5.140625" customWidth="1"/>
    <col min="6662" max="6662" width="5.7109375" customWidth="1"/>
    <col min="6663" max="6663" width="6.5703125" customWidth="1"/>
    <col min="6664" max="6665" width="7" customWidth="1"/>
    <col min="6666" max="6666" width="8" customWidth="1"/>
    <col min="6667" max="6894" width="9.140625" customWidth="1"/>
    <col min="6913" max="6913" width="16.28515625" customWidth="1"/>
    <col min="6914" max="6914" width="15.28515625" customWidth="1"/>
    <col min="6915" max="6915" width="6" customWidth="1"/>
    <col min="6916" max="6916" width="5.42578125" customWidth="1"/>
    <col min="6917" max="6917" width="5.140625" customWidth="1"/>
    <col min="6918" max="6918" width="5.7109375" customWidth="1"/>
    <col min="6919" max="6919" width="6.5703125" customWidth="1"/>
    <col min="6920" max="6921" width="7" customWidth="1"/>
    <col min="6922" max="6922" width="8" customWidth="1"/>
    <col min="6923" max="7150" width="9.140625" customWidth="1"/>
    <col min="7169" max="7169" width="16.28515625" customWidth="1"/>
    <col min="7170" max="7170" width="15.28515625" customWidth="1"/>
    <col min="7171" max="7171" width="6" customWidth="1"/>
    <col min="7172" max="7172" width="5.42578125" customWidth="1"/>
    <col min="7173" max="7173" width="5.140625" customWidth="1"/>
    <col min="7174" max="7174" width="5.7109375" customWidth="1"/>
    <col min="7175" max="7175" width="6.5703125" customWidth="1"/>
    <col min="7176" max="7177" width="7" customWidth="1"/>
    <col min="7178" max="7178" width="8" customWidth="1"/>
    <col min="7179" max="7406" width="9.140625" customWidth="1"/>
    <col min="7425" max="7425" width="16.28515625" customWidth="1"/>
    <col min="7426" max="7426" width="15.28515625" customWidth="1"/>
    <col min="7427" max="7427" width="6" customWidth="1"/>
    <col min="7428" max="7428" width="5.42578125" customWidth="1"/>
    <col min="7429" max="7429" width="5.140625" customWidth="1"/>
    <col min="7430" max="7430" width="5.7109375" customWidth="1"/>
    <col min="7431" max="7431" width="6.5703125" customWidth="1"/>
    <col min="7432" max="7433" width="7" customWidth="1"/>
    <col min="7434" max="7434" width="8" customWidth="1"/>
    <col min="7435" max="7662" width="9.140625" customWidth="1"/>
    <col min="7681" max="7681" width="16.28515625" customWidth="1"/>
    <col min="7682" max="7682" width="15.28515625" customWidth="1"/>
    <col min="7683" max="7683" width="6" customWidth="1"/>
    <col min="7684" max="7684" width="5.42578125" customWidth="1"/>
    <col min="7685" max="7685" width="5.140625" customWidth="1"/>
    <col min="7686" max="7686" width="5.7109375" customWidth="1"/>
    <col min="7687" max="7687" width="6.5703125" customWidth="1"/>
    <col min="7688" max="7689" width="7" customWidth="1"/>
    <col min="7690" max="7690" width="8" customWidth="1"/>
    <col min="7691" max="7918" width="9.140625" customWidth="1"/>
    <col min="7937" max="7937" width="16.28515625" customWidth="1"/>
    <col min="7938" max="7938" width="15.28515625" customWidth="1"/>
    <col min="7939" max="7939" width="6" customWidth="1"/>
    <col min="7940" max="7940" width="5.42578125" customWidth="1"/>
    <col min="7941" max="7941" width="5.140625" customWidth="1"/>
    <col min="7942" max="7942" width="5.7109375" customWidth="1"/>
    <col min="7943" max="7943" width="6.5703125" customWidth="1"/>
    <col min="7944" max="7945" width="7" customWidth="1"/>
    <col min="7946" max="7946" width="8" customWidth="1"/>
    <col min="7947" max="8174" width="9.140625" customWidth="1"/>
    <col min="8193" max="8193" width="16.28515625" customWidth="1"/>
    <col min="8194" max="8194" width="15.28515625" customWidth="1"/>
    <col min="8195" max="8195" width="6" customWidth="1"/>
    <col min="8196" max="8196" width="5.42578125" customWidth="1"/>
    <col min="8197" max="8197" width="5.140625" customWidth="1"/>
    <col min="8198" max="8198" width="5.7109375" customWidth="1"/>
    <col min="8199" max="8199" width="6.5703125" customWidth="1"/>
    <col min="8200" max="8201" width="7" customWidth="1"/>
    <col min="8202" max="8202" width="8" customWidth="1"/>
    <col min="8203" max="8430" width="9.140625" customWidth="1"/>
    <col min="8449" max="8449" width="16.28515625" customWidth="1"/>
    <col min="8450" max="8450" width="15.28515625" customWidth="1"/>
    <col min="8451" max="8451" width="6" customWidth="1"/>
    <col min="8452" max="8452" width="5.42578125" customWidth="1"/>
    <col min="8453" max="8453" width="5.140625" customWidth="1"/>
    <col min="8454" max="8454" width="5.7109375" customWidth="1"/>
    <col min="8455" max="8455" width="6.5703125" customWidth="1"/>
    <col min="8456" max="8457" width="7" customWidth="1"/>
    <col min="8458" max="8458" width="8" customWidth="1"/>
    <col min="8459" max="8686" width="9.140625" customWidth="1"/>
    <col min="8705" max="8705" width="16.28515625" customWidth="1"/>
    <col min="8706" max="8706" width="15.28515625" customWidth="1"/>
    <col min="8707" max="8707" width="6" customWidth="1"/>
    <col min="8708" max="8708" width="5.42578125" customWidth="1"/>
    <col min="8709" max="8709" width="5.140625" customWidth="1"/>
    <col min="8710" max="8710" width="5.7109375" customWidth="1"/>
    <col min="8711" max="8711" width="6.5703125" customWidth="1"/>
    <col min="8712" max="8713" width="7" customWidth="1"/>
    <col min="8714" max="8714" width="8" customWidth="1"/>
    <col min="8715" max="8942" width="9.140625" customWidth="1"/>
    <col min="8961" max="8961" width="16.28515625" customWidth="1"/>
    <col min="8962" max="8962" width="15.28515625" customWidth="1"/>
    <col min="8963" max="8963" width="6" customWidth="1"/>
    <col min="8964" max="8964" width="5.42578125" customWidth="1"/>
    <col min="8965" max="8965" width="5.140625" customWidth="1"/>
    <col min="8966" max="8966" width="5.7109375" customWidth="1"/>
    <col min="8967" max="8967" width="6.5703125" customWidth="1"/>
    <col min="8968" max="8969" width="7" customWidth="1"/>
    <col min="8970" max="8970" width="8" customWidth="1"/>
    <col min="8971" max="9198" width="9.140625" customWidth="1"/>
    <col min="9217" max="9217" width="16.28515625" customWidth="1"/>
    <col min="9218" max="9218" width="15.28515625" customWidth="1"/>
    <col min="9219" max="9219" width="6" customWidth="1"/>
    <col min="9220" max="9220" width="5.42578125" customWidth="1"/>
    <col min="9221" max="9221" width="5.140625" customWidth="1"/>
    <col min="9222" max="9222" width="5.7109375" customWidth="1"/>
    <col min="9223" max="9223" width="6.5703125" customWidth="1"/>
    <col min="9224" max="9225" width="7" customWidth="1"/>
    <col min="9226" max="9226" width="8" customWidth="1"/>
    <col min="9227" max="9454" width="9.140625" customWidth="1"/>
    <col min="9473" max="9473" width="16.28515625" customWidth="1"/>
    <col min="9474" max="9474" width="15.28515625" customWidth="1"/>
    <col min="9475" max="9475" width="6" customWidth="1"/>
    <col min="9476" max="9476" width="5.42578125" customWidth="1"/>
    <col min="9477" max="9477" width="5.140625" customWidth="1"/>
    <col min="9478" max="9478" width="5.7109375" customWidth="1"/>
    <col min="9479" max="9479" width="6.5703125" customWidth="1"/>
    <col min="9480" max="9481" width="7" customWidth="1"/>
    <col min="9482" max="9482" width="8" customWidth="1"/>
    <col min="9483" max="9710" width="9.140625" customWidth="1"/>
    <col min="9729" max="9729" width="16.28515625" customWidth="1"/>
    <col min="9730" max="9730" width="15.28515625" customWidth="1"/>
    <col min="9731" max="9731" width="6" customWidth="1"/>
    <col min="9732" max="9732" width="5.42578125" customWidth="1"/>
    <col min="9733" max="9733" width="5.140625" customWidth="1"/>
    <col min="9734" max="9734" width="5.7109375" customWidth="1"/>
    <col min="9735" max="9735" width="6.5703125" customWidth="1"/>
    <col min="9736" max="9737" width="7" customWidth="1"/>
    <col min="9738" max="9738" width="8" customWidth="1"/>
    <col min="9739" max="9966" width="9.140625" customWidth="1"/>
    <col min="9985" max="9985" width="16.28515625" customWidth="1"/>
    <col min="9986" max="9986" width="15.28515625" customWidth="1"/>
    <col min="9987" max="9987" width="6" customWidth="1"/>
    <col min="9988" max="9988" width="5.42578125" customWidth="1"/>
    <col min="9989" max="9989" width="5.140625" customWidth="1"/>
    <col min="9990" max="9990" width="5.7109375" customWidth="1"/>
    <col min="9991" max="9991" width="6.5703125" customWidth="1"/>
    <col min="9992" max="9993" width="7" customWidth="1"/>
    <col min="9994" max="9994" width="8" customWidth="1"/>
    <col min="9995" max="10222" width="9.140625" customWidth="1"/>
    <col min="10241" max="10241" width="16.28515625" customWidth="1"/>
    <col min="10242" max="10242" width="15.28515625" customWidth="1"/>
    <col min="10243" max="10243" width="6" customWidth="1"/>
    <col min="10244" max="10244" width="5.42578125" customWidth="1"/>
    <col min="10245" max="10245" width="5.140625" customWidth="1"/>
    <col min="10246" max="10246" width="5.7109375" customWidth="1"/>
    <col min="10247" max="10247" width="6.5703125" customWidth="1"/>
    <col min="10248" max="10249" width="7" customWidth="1"/>
    <col min="10250" max="10250" width="8" customWidth="1"/>
    <col min="10251" max="10478" width="9.140625" customWidth="1"/>
    <col min="10497" max="10497" width="16.28515625" customWidth="1"/>
    <col min="10498" max="10498" width="15.28515625" customWidth="1"/>
    <col min="10499" max="10499" width="6" customWidth="1"/>
    <col min="10500" max="10500" width="5.42578125" customWidth="1"/>
    <col min="10501" max="10501" width="5.140625" customWidth="1"/>
    <col min="10502" max="10502" width="5.7109375" customWidth="1"/>
    <col min="10503" max="10503" width="6.5703125" customWidth="1"/>
    <col min="10504" max="10505" width="7" customWidth="1"/>
    <col min="10506" max="10506" width="8" customWidth="1"/>
    <col min="10507" max="10734" width="9.140625" customWidth="1"/>
    <col min="10753" max="10753" width="16.28515625" customWidth="1"/>
    <col min="10754" max="10754" width="15.28515625" customWidth="1"/>
    <col min="10755" max="10755" width="6" customWidth="1"/>
    <col min="10756" max="10756" width="5.42578125" customWidth="1"/>
    <col min="10757" max="10757" width="5.140625" customWidth="1"/>
    <col min="10758" max="10758" width="5.7109375" customWidth="1"/>
    <col min="10759" max="10759" width="6.5703125" customWidth="1"/>
    <col min="10760" max="10761" width="7" customWidth="1"/>
    <col min="10762" max="10762" width="8" customWidth="1"/>
    <col min="10763" max="10990" width="9.140625" customWidth="1"/>
    <col min="11009" max="11009" width="16.28515625" customWidth="1"/>
    <col min="11010" max="11010" width="15.28515625" customWidth="1"/>
    <col min="11011" max="11011" width="6" customWidth="1"/>
    <col min="11012" max="11012" width="5.42578125" customWidth="1"/>
    <col min="11013" max="11013" width="5.140625" customWidth="1"/>
    <col min="11014" max="11014" width="5.7109375" customWidth="1"/>
    <col min="11015" max="11015" width="6.5703125" customWidth="1"/>
    <col min="11016" max="11017" width="7" customWidth="1"/>
    <col min="11018" max="11018" width="8" customWidth="1"/>
    <col min="11019" max="11246" width="9.140625" customWidth="1"/>
    <col min="11265" max="11265" width="16.28515625" customWidth="1"/>
    <col min="11266" max="11266" width="15.28515625" customWidth="1"/>
    <col min="11267" max="11267" width="6" customWidth="1"/>
    <col min="11268" max="11268" width="5.42578125" customWidth="1"/>
    <col min="11269" max="11269" width="5.140625" customWidth="1"/>
    <col min="11270" max="11270" width="5.7109375" customWidth="1"/>
    <col min="11271" max="11271" width="6.5703125" customWidth="1"/>
    <col min="11272" max="11273" width="7" customWidth="1"/>
    <col min="11274" max="11274" width="8" customWidth="1"/>
    <col min="11275" max="11502" width="9.140625" customWidth="1"/>
    <col min="11521" max="11521" width="16.28515625" customWidth="1"/>
    <col min="11522" max="11522" width="15.28515625" customWidth="1"/>
    <col min="11523" max="11523" width="6" customWidth="1"/>
    <col min="11524" max="11524" width="5.42578125" customWidth="1"/>
    <col min="11525" max="11525" width="5.140625" customWidth="1"/>
    <col min="11526" max="11526" width="5.7109375" customWidth="1"/>
    <col min="11527" max="11527" width="6.5703125" customWidth="1"/>
    <col min="11528" max="11529" width="7" customWidth="1"/>
    <col min="11530" max="11530" width="8" customWidth="1"/>
    <col min="11531" max="11758" width="9.140625" customWidth="1"/>
    <col min="11777" max="11777" width="16.28515625" customWidth="1"/>
    <col min="11778" max="11778" width="15.28515625" customWidth="1"/>
    <col min="11779" max="11779" width="6" customWidth="1"/>
    <col min="11780" max="11780" width="5.42578125" customWidth="1"/>
    <col min="11781" max="11781" width="5.140625" customWidth="1"/>
    <col min="11782" max="11782" width="5.7109375" customWidth="1"/>
    <col min="11783" max="11783" width="6.5703125" customWidth="1"/>
    <col min="11784" max="11785" width="7" customWidth="1"/>
    <col min="11786" max="11786" width="8" customWidth="1"/>
    <col min="11787" max="12014" width="9.140625" customWidth="1"/>
    <col min="12033" max="12033" width="16.28515625" customWidth="1"/>
    <col min="12034" max="12034" width="15.28515625" customWidth="1"/>
    <col min="12035" max="12035" width="6" customWidth="1"/>
    <col min="12036" max="12036" width="5.42578125" customWidth="1"/>
    <col min="12037" max="12037" width="5.140625" customWidth="1"/>
    <col min="12038" max="12038" width="5.7109375" customWidth="1"/>
    <col min="12039" max="12039" width="6.5703125" customWidth="1"/>
    <col min="12040" max="12041" width="7" customWidth="1"/>
    <col min="12042" max="12042" width="8" customWidth="1"/>
    <col min="12043" max="12270" width="9.140625" customWidth="1"/>
    <col min="12289" max="12289" width="16.28515625" customWidth="1"/>
    <col min="12290" max="12290" width="15.28515625" customWidth="1"/>
    <col min="12291" max="12291" width="6" customWidth="1"/>
    <col min="12292" max="12292" width="5.42578125" customWidth="1"/>
    <col min="12293" max="12293" width="5.140625" customWidth="1"/>
    <col min="12294" max="12294" width="5.7109375" customWidth="1"/>
    <col min="12295" max="12295" width="6.5703125" customWidth="1"/>
    <col min="12296" max="12297" width="7" customWidth="1"/>
    <col min="12298" max="12298" width="8" customWidth="1"/>
    <col min="12299" max="12526" width="9.140625" customWidth="1"/>
    <col min="12545" max="12545" width="16.28515625" customWidth="1"/>
    <col min="12546" max="12546" width="15.28515625" customWidth="1"/>
    <col min="12547" max="12547" width="6" customWidth="1"/>
    <col min="12548" max="12548" width="5.42578125" customWidth="1"/>
    <col min="12549" max="12549" width="5.140625" customWidth="1"/>
    <col min="12550" max="12550" width="5.7109375" customWidth="1"/>
    <col min="12551" max="12551" width="6.5703125" customWidth="1"/>
    <col min="12552" max="12553" width="7" customWidth="1"/>
    <col min="12554" max="12554" width="8" customWidth="1"/>
    <col min="12555" max="12782" width="9.140625" customWidth="1"/>
    <col min="12801" max="12801" width="16.28515625" customWidth="1"/>
    <col min="12802" max="12802" width="15.28515625" customWidth="1"/>
    <col min="12803" max="12803" width="6" customWidth="1"/>
    <col min="12804" max="12804" width="5.42578125" customWidth="1"/>
    <col min="12805" max="12805" width="5.140625" customWidth="1"/>
    <col min="12806" max="12806" width="5.7109375" customWidth="1"/>
    <col min="12807" max="12807" width="6.5703125" customWidth="1"/>
    <col min="12808" max="12809" width="7" customWidth="1"/>
    <col min="12810" max="12810" width="8" customWidth="1"/>
    <col min="12811" max="13038" width="9.140625" customWidth="1"/>
    <col min="13057" max="13057" width="16.28515625" customWidth="1"/>
    <col min="13058" max="13058" width="15.28515625" customWidth="1"/>
    <col min="13059" max="13059" width="6" customWidth="1"/>
    <col min="13060" max="13060" width="5.42578125" customWidth="1"/>
    <col min="13061" max="13061" width="5.140625" customWidth="1"/>
    <col min="13062" max="13062" width="5.7109375" customWidth="1"/>
    <col min="13063" max="13063" width="6.5703125" customWidth="1"/>
    <col min="13064" max="13065" width="7" customWidth="1"/>
    <col min="13066" max="13066" width="8" customWidth="1"/>
    <col min="13067" max="13294" width="9.140625" customWidth="1"/>
    <col min="13313" max="13313" width="16.28515625" customWidth="1"/>
    <col min="13314" max="13314" width="15.28515625" customWidth="1"/>
    <col min="13315" max="13315" width="6" customWidth="1"/>
    <col min="13316" max="13316" width="5.42578125" customWidth="1"/>
    <col min="13317" max="13317" width="5.140625" customWidth="1"/>
    <col min="13318" max="13318" width="5.7109375" customWidth="1"/>
    <col min="13319" max="13319" width="6.5703125" customWidth="1"/>
    <col min="13320" max="13321" width="7" customWidth="1"/>
    <col min="13322" max="13322" width="8" customWidth="1"/>
    <col min="13323" max="13550" width="9.140625" customWidth="1"/>
    <col min="13569" max="13569" width="16.28515625" customWidth="1"/>
    <col min="13570" max="13570" width="15.28515625" customWidth="1"/>
    <col min="13571" max="13571" width="6" customWidth="1"/>
    <col min="13572" max="13572" width="5.42578125" customWidth="1"/>
    <col min="13573" max="13573" width="5.140625" customWidth="1"/>
    <col min="13574" max="13574" width="5.7109375" customWidth="1"/>
    <col min="13575" max="13575" width="6.5703125" customWidth="1"/>
    <col min="13576" max="13577" width="7" customWidth="1"/>
    <col min="13578" max="13578" width="8" customWidth="1"/>
    <col min="13579" max="13806" width="9.140625" customWidth="1"/>
    <col min="13825" max="13825" width="16.28515625" customWidth="1"/>
    <col min="13826" max="13826" width="15.28515625" customWidth="1"/>
    <col min="13827" max="13827" width="6" customWidth="1"/>
    <col min="13828" max="13828" width="5.42578125" customWidth="1"/>
    <col min="13829" max="13829" width="5.140625" customWidth="1"/>
    <col min="13830" max="13830" width="5.7109375" customWidth="1"/>
    <col min="13831" max="13831" width="6.5703125" customWidth="1"/>
    <col min="13832" max="13833" width="7" customWidth="1"/>
    <col min="13834" max="13834" width="8" customWidth="1"/>
    <col min="13835" max="14062" width="9.140625" customWidth="1"/>
    <col min="14081" max="14081" width="16.28515625" customWidth="1"/>
    <col min="14082" max="14082" width="15.28515625" customWidth="1"/>
    <col min="14083" max="14083" width="6" customWidth="1"/>
    <col min="14084" max="14084" width="5.42578125" customWidth="1"/>
    <col min="14085" max="14085" width="5.140625" customWidth="1"/>
    <col min="14086" max="14086" width="5.7109375" customWidth="1"/>
    <col min="14087" max="14087" width="6.5703125" customWidth="1"/>
    <col min="14088" max="14089" width="7" customWidth="1"/>
    <col min="14090" max="14090" width="8" customWidth="1"/>
    <col min="14091" max="14318" width="9.140625" customWidth="1"/>
    <col min="14337" max="14337" width="16.28515625" customWidth="1"/>
    <col min="14338" max="14338" width="15.28515625" customWidth="1"/>
    <col min="14339" max="14339" width="6" customWidth="1"/>
    <col min="14340" max="14340" width="5.42578125" customWidth="1"/>
    <col min="14341" max="14341" width="5.140625" customWidth="1"/>
    <col min="14342" max="14342" width="5.7109375" customWidth="1"/>
    <col min="14343" max="14343" width="6.5703125" customWidth="1"/>
    <col min="14344" max="14345" width="7" customWidth="1"/>
    <col min="14346" max="14346" width="8" customWidth="1"/>
    <col min="14347" max="14574" width="9.140625" customWidth="1"/>
    <col min="14593" max="14593" width="16.28515625" customWidth="1"/>
    <col min="14594" max="14594" width="15.28515625" customWidth="1"/>
    <col min="14595" max="14595" width="6" customWidth="1"/>
    <col min="14596" max="14596" width="5.42578125" customWidth="1"/>
    <col min="14597" max="14597" width="5.140625" customWidth="1"/>
    <col min="14598" max="14598" width="5.7109375" customWidth="1"/>
    <col min="14599" max="14599" width="6.5703125" customWidth="1"/>
    <col min="14600" max="14601" width="7" customWidth="1"/>
    <col min="14602" max="14602" width="8" customWidth="1"/>
    <col min="14603" max="14830" width="9.140625" customWidth="1"/>
    <col min="14849" max="14849" width="16.28515625" customWidth="1"/>
    <col min="14850" max="14850" width="15.28515625" customWidth="1"/>
    <col min="14851" max="14851" width="6" customWidth="1"/>
    <col min="14852" max="14852" width="5.42578125" customWidth="1"/>
    <col min="14853" max="14853" width="5.140625" customWidth="1"/>
    <col min="14854" max="14854" width="5.7109375" customWidth="1"/>
    <col min="14855" max="14855" width="6.5703125" customWidth="1"/>
    <col min="14856" max="14857" width="7" customWidth="1"/>
    <col min="14858" max="14858" width="8" customWidth="1"/>
    <col min="14859" max="15086" width="9.140625" customWidth="1"/>
    <col min="15105" max="15105" width="16.28515625" customWidth="1"/>
    <col min="15106" max="15106" width="15.28515625" customWidth="1"/>
    <col min="15107" max="15107" width="6" customWidth="1"/>
    <col min="15108" max="15108" width="5.42578125" customWidth="1"/>
    <col min="15109" max="15109" width="5.140625" customWidth="1"/>
    <col min="15110" max="15110" width="5.7109375" customWidth="1"/>
    <col min="15111" max="15111" width="6.5703125" customWidth="1"/>
    <col min="15112" max="15113" width="7" customWidth="1"/>
    <col min="15114" max="15114" width="8" customWidth="1"/>
    <col min="15115" max="15342" width="9.140625" customWidth="1"/>
    <col min="15361" max="15361" width="16.28515625" customWidth="1"/>
    <col min="15362" max="15362" width="15.28515625" customWidth="1"/>
    <col min="15363" max="15363" width="6" customWidth="1"/>
    <col min="15364" max="15364" width="5.42578125" customWidth="1"/>
    <col min="15365" max="15365" width="5.140625" customWidth="1"/>
    <col min="15366" max="15366" width="5.7109375" customWidth="1"/>
    <col min="15367" max="15367" width="6.5703125" customWidth="1"/>
    <col min="15368" max="15369" width="7" customWidth="1"/>
    <col min="15370" max="15370" width="8" customWidth="1"/>
    <col min="15371" max="15598" width="9.140625" customWidth="1"/>
    <col min="15617" max="15617" width="16.28515625" customWidth="1"/>
    <col min="15618" max="15618" width="15.28515625" customWidth="1"/>
    <col min="15619" max="15619" width="6" customWidth="1"/>
    <col min="15620" max="15620" width="5.42578125" customWidth="1"/>
    <col min="15621" max="15621" width="5.140625" customWidth="1"/>
    <col min="15622" max="15622" width="5.7109375" customWidth="1"/>
    <col min="15623" max="15623" width="6.5703125" customWidth="1"/>
    <col min="15624" max="15625" width="7" customWidth="1"/>
    <col min="15626" max="15626" width="8" customWidth="1"/>
    <col min="15627" max="15854" width="9.140625" customWidth="1"/>
    <col min="15873" max="15873" width="16.28515625" customWidth="1"/>
    <col min="15874" max="15874" width="15.28515625" customWidth="1"/>
    <col min="15875" max="15875" width="6" customWidth="1"/>
    <col min="15876" max="15876" width="5.42578125" customWidth="1"/>
    <col min="15877" max="15877" width="5.140625" customWidth="1"/>
    <col min="15878" max="15878" width="5.7109375" customWidth="1"/>
    <col min="15879" max="15879" width="6.5703125" customWidth="1"/>
    <col min="15880" max="15881" width="7" customWidth="1"/>
    <col min="15882" max="15882" width="8" customWidth="1"/>
    <col min="15883" max="16110" width="9.140625" customWidth="1"/>
    <col min="16129" max="16129" width="16.28515625" customWidth="1"/>
    <col min="16130" max="16130" width="15.28515625" customWidth="1"/>
    <col min="16131" max="16131" width="6" customWidth="1"/>
    <col min="16132" max="16132" width="5.42578125" customWidth="1"/>
    <col min="16133" max="16133" width="5.140625" customWidth="1"/>
    <col min="16134" max="16134" width="5.7109375" customWidth="1"/>
    <col min="16135" max="16135" width="6.5703125" customWidth="1"/>
    <col min="16136" max="16137" width="7" customWidth="1"/>
    <col min="16138" max="16138" width="8" customWidth="1"/>
    <col min="16139" max="16366" width="9.140625" customWidth="1"/>
  </cols>
  <sheetData>
    <row r="1" spans="1:11" x14ac:dyDescent="0.25">
      <c r="A1" s="100" t="s">
        <v>181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x14ac:dyDescent="0.25">
      <c r="A2" s="101"/>
      <c r="B2" s="101"/>
      <c r="C2" s="101"/>
      <c r="D2" s="101"/>
      <c r="E2" s="101"/>
      <c r="F2" s="101"/>
      <c r="G2" s="1"/>
      <c r="H2" s="1"/>
      <c r="I2" s="1"/>
    </row>
    <row r="3" spans="1:11" ht="12.75" customHeight="1" x14ac:dyDescent="0.25">
      <c r="A3" s="102" t="s">
        <v>0</v>
      </c>
      <c r="B3" s="103" t="s">
        <v>1</v>
      </c>
      <c r="C3" s="103" t="s">
        <v>2</v>
      </c>
      <c r="D3" s="103"/>
      <c r="E3" s="103"/>
      <c r="F3" s="103"/>
      <c r="G3" s="104" t="s">
        <v>3</v>
      </c>
      <c r="H3" s="104"/>
      <c r="I3" s="104"/>
      <c r="J3" s="105" t="s">
        <v>4</v>
      </c>
    </row>
    <row r="4" spans="1:11" ht="42.6" customHeight="1" x14ac:dyDescent="0.25">
      <c r="A4" s="102"/>
      <c r="B4" s="103"/>
      <c r="C4" s="103" t="s">
        <v>5</v>
      </c>
      <c r="D4" s="103"/>
      <c r="E4" s="103"/>
      <c r="F4" s="103"/>
      <c r="G4" s="104"/>
      <c r="H4" s="104"/>
      <c r="I4" s="104"/>
      <c r="J4" s="105"/>
    </row>
    <row r="5" spans="1:11" ht="23.25" customHeight="1" x14ac:dyDescent="0.25">
      <c r="A5" s="102"/>
      <c r="B5" s="103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3" t="s">
        <v>12</v>
      </c>
      <c r="J5" s="4" t="s">
        <v>13</v>
      </c>
    </row>
    <row r="6" spans="1:11" s="10" customFormat="1" ht="37.5" customHeight="1" x14ac:dyDescent="0.25">
      <c r="A6" s="95" t="s">
        <v>14</v>
      </c>
      <c r="B6" s="5" t="s">
        <v>15</v>
      </c>
      <c r="C6" s="6">
        <v>38</v>
      </c>
      <c r="D6" s="6">
        <v>39</v>
      </c>
      <c r="E6" s="6">
        <v>35</v>
      </c>
      <c r="F6" s="6">
        <v>5</v>
      </c>
      <c r="G6" s="6">
        <v>400</v>
      </c>
      <c r="H6" s="6">
        <v>399</v>
      </c>
      <c r="I6" s="7">
        <v>399</v>
      </c>
      <c r="J6" s="8">
        <f>(1.73*(G6+H6+I6)/3*(C6+D6+E6)/3*0.9)/1000</f>
        <v>23.212448000000006</v>
      </c>
      <c r="K6" s="9"/>
    </row>
    <row r="7" spans="1:11" s="10" customFormat="1" ht="37.5" customHeight="1" x14ac:dyDescent="0.25">
      <c r="A7" s="95"/>
      <c r="B7" s="5" t="s">
        <v>16</v>
      </c>
      <c r="C7" s="6">
        <v>0</v>
      </c>
      <c r="D7" s="6">
        <v>0</v>
      </c>
      <c r="E7" s="6">
        <v>0</v>
      </c>
      <c r="F7" s="6">
        <v>0</v>
      </c>
      <c r="G7" s="6">
        <v>400</v>
      </c>
      <c r="H7" s="6">
        <v>401</v>
      </c>
      <c r="I7" s="7">
        <v>400</v>
      </c>
      <c r="J7" s="8">
        <f>(1.73*(G7+H7+I7)/3*(C7+D7+E7)/3*0.9)/1000</f>
        <v>0</v>
      </c>
      <c r="K7" s="9"/>
    </row>
    <row r="8" spans="1:11" s="13" customFormat="1" ht="24" customHeight="1" x14ac:dyDescent="0.25">
      <c r="A8" s="95"/>
      <c r="B8" s="11" t="s">
        <v>17</v>
      </c>
      <c r="C8" s="6">
        <v>15</v>
      </c>
      <c r="D8" s="6">
        <v>16</v>
      </c>
      <c r="E8" s="6">
        <v>12</v>
      </c>
      <c r="F8" s="6">
        <v>1</v>
      </c>
      <c r="G8" s="6">
        <v>400</v>
      </c>
      <c r="H8" s="6">
        <v>399</v>
      </c>
      <c r="I8" s="7">
        <v>399</v>
      </c>
      <c r="J8" s="8">
        <f>(1.73*(G8+H8+I8)/3*(C8+D8+E8)/3*0.9)/1000</f>
        <v>8.9119220000000006</v>
      </c>
      <c r="K8" s="12"/>
    </row>
    <row r="9" spans="1:11" s="13" customFormat="1" ht="24" customHeight="1" x14ac:dyDescent="0.25">
      <c r="A9" s="95"/>
      <c r="B9" s="11" t="s">
        <v>18</v>
      </c>
      <c r="C9" s="6">
        <v>18</v>
      </c>
      <c r="D9" s="6">
        <v>18</v>
      </c>
      <c r="E9" s="6">
        <v>19</v>
      </c>
      <c r="F9" s="6">
        <v>2</v>
      </c>
      <c r="G9" s="6">
        <v>400</v>
      </c>
      <c r="H9" s="6">
        <v>399</v>
      </c>
      <c r="I9" s="7">
        <v>399</v>
      </c>
      <c r="J9" s="8">
        <f>(1.73*(G9+H9+I9)/3*(C9+D9+E9)/3*0.9)/1000</f>
        <v>11.398969999999998</v>
      </c>
      <c r="K9" s="12"/>
    </row>
    <row r="10" spans="1:11" s="19" customFormat="1" ht="23.85" customHeight="1" x14ac:dyDescent="0.2">
      <c r="A10" s="95"/>
      <c r="B10" s="14" t="s">
        <v>19</v>
      </c>
      <c r="C10" s="15">
        <f>SUM(C6:C9)</f>
        <v>71</v>
      </c>
      <c r="D10" s="15">
        <f>SUM(D6:D9)</f>
        <v>73</v>
      </c>
      <c r="E10" s="15">
        <f>SUM(E6:E9)</f>
        <v>66</v>
      </c>
      <c r="F10" s="15">
        <f>SUM(F6:F9)</f>
        <v>8</v>
      </c>
      <c r="G10" s="15">
        <v>400</v>
      </c>
      <c r="H10" s="15">
        <v>399</v>
      </c>
      <c r="I10" s="16">
        <v>399</v>
      </c>
      <c r="J10" s="17">
        <f>SUM(J6:J9)</f>
        <v>43.523340000000005</v>
      </c>
      <c r="K10" s="18"/>
    </row>
    <row r="11" spans="1:11" s="10" customFormat="1" ht="31.35" customHeight="1" x14ac:dyDescent="0.25">
      <c r="A11" s="95" t="s">
        <v>20</v>
      </c>
      <c r="B11" s="20" t="s">
        <v>21</v>
      </c>
      <c r="C11" s="6">
        <v>20</v>
      </c>
      <c r="D11" s="6">
        <v>23</v>
      </c>
      <c r="E11" s="6">
        <v>23</v>
      </c>
      <c r="F11" s="6">
        <v>4</v>
      </c>
      <c r="G11" s="6">
        <v>408</v>
      </c>
      <c r="H11" s="6">
        <v>406</v>
      </c>
      <c r="I11" s="7">
        <v>406</v>
      </c>
      <c r="J11" s="8">
        <f>(1.73*(G11+H11+I11)/3*(C11+D11+E11)/3*0.9)/1000</f>
        <v>13.929959999999999</v>
      </c>
      <c r="K11" s="18"/>
    </row>
    <row r="12" spans="1:11" s="19" customFormat="1" ht="27.6" customHeight="1" x14ac:dyDescent="0.2">
      <c r="A12" s="95"/>
      <c r="B12" s="21" t="s">
        <v>22</v>
      </c>
      <c r="C12" s="15">
        <f>SUM(C11)</f>
        <v>20</v>
      </c>
      <c r="D12" s="15">
        <f t="shared" ref="D12:I12" si="0">SUM(D11)</f>
        <v>23</v>
      </c>
      <c r="E12" s="15">
        <f t="shared" si="0"/>
        <v>23</v>
      </c>
      <c r="F12" s="15">
        <f t="shared" si="0"/>
        <v>4</v>
      </c>
      <c r="G12" s="15">
        <f t="shared" si="0"/>
        <v>408</v>
      </c>
      <c r="H12" s="15">
        <f t="shared" si="0"/>
        <v>406</v>
      </c>
      <c r="I12" s="15">
        <f t="shared" si="0"/>
        <v>406</v>
      </c>
      <c r="J12" s="22">
        <f>J11</f>
        <v>13.929959999999999</v>
      </c>
      <c r="K12" s="18"/>
    </row>
    <row r="13" spans="1:11" s="13" customFormat="1" ht="31.9" customHeight="1" x14ac:dyDescent="0.25">
      <c r="A13" s="95" t="s">
        <v>23</v>
      </c>
      <c r="B13" s="20" t="s">
        <v>24</v>
      </c>
      <c r="C13" s="6">
        <v>260</v>
      </c>
      <c r="D13" s="6">
        <v>224</v>
      </c>
      <c r="E13" s="6">
        <v>280</v>
      </c>
      <c r="F13" s="6">
        <v>32</v>
      </c>
      <c r="G13" s="6">
        <v>417</v>
      </c>
      <c r="H13" s="6">
        <v>410</v>
      </c>
      <c r="I13" s="7">
        <v>420</v>
      </c>
      <c r="J13" s="8">
        <f>(1.73*(G13+H13+I13)/3*(C13+D13+E13)/3*0.9)/1000</f>
        <v>164.81848399999998</v>
      </c>
      <c r="K13" s="18"/>
    </row>
    <row r="14" spans="1:11" s="13" customFormat="1" ht="31.9" customHeight="1" x14ac:dyDescent="0.25">
      <c r="A14" s="95"/>
      <c r="B14" s="20" t="s">
        <v>25</v>
      </c>
      <c r="C14" s="6">
        <v>120</v>
      </c>
      <c r="D14" s="6">
        <v>90</v>
      </c>
      <c r="E14" s="6">
        <v>105</v>
      </c>
      <c r="F14" s="6">
        <v>11</v>
      </c>
      <c r="G14" s="6">
        <v>417</v>
      </c>
      <c r="H14" s="6">
        <v>410</v>
      </c>
      <c r="I14" s="7">
        <v>420</v>
      </c>
      <c r="J14" s="8">
        <f>(1.73*(G14+H14+I14)/3*(C14+D14+E14)/3*0.9)/1000</f>
        <v>67.955265000000011</v>
      </c>
      <c r="K14" s="18"/>
    </row>
    <row r="15" spans="1:11" s="19" customFormat="1" ht="31.9" customHeight="1" x14ac:dyDescent="0.2">
      <c r="A15" s="95"/>
      <c r="B15" s="21" t="s">
        <v>22</v>
      </c>
      <c r="C15" s="15">
        <f>SUM(C13:C14)</f>
        <v>380</v>
      </c>
      <c r="D15" s="15">
        <f>SUM(D13:D14)</f>
        <v>314</v>
      </c>
      <c r="E15" s="15">
        <f>SUM(E13:E14)</f>
        <v>385</v>
      </c>
      <c r="F15" s="15">
        <f>SUM(F13:F14)</f>
        <v>43</v>
      </c>
      <c r="G15" s="15">
        <v>400</v>
      </c>
      <c r="H15" s="15">
        <v>400</v>
      </c>
      <c r="I15" s="16">
        <v>400</v>
      </c>
      <c r="J15" s="22">
        <f>SUM(J13:J14)</f>
        <v>232.77374900000001</v>
      </c>
      <c r="K15" s="18"/>
    </row>
    <row r="16" spans="1:11" s="10" customFormat="1" ht="26.45" customHeight="1" x14ac:dyDescent="0.25">
      <c r="A16" s="95" t="s">
        <v>26</v>
      </c>
      <c r="B16" s="5" t="s">
        <v>27</v>
      </c>
      <c r="C16" s="6">
        <v>30</v>
      </c>
      <c r="D16" s="6">
        <v>26</v>
      </c>
      <c r="E16" s="6">
        <v>28</v>
      </c>
      <c r="F16" s="6">
        <v>3</v>
      </c>
      <c r="G16" s="6">
        <v>400</v>
      </c>
      <c r="H16" s="6">
        <v>400</v>
      </c>
      <c r="I16" s="7">
        <v>401</v>
      </c>
      <c r="J16" s="8">
        <f t="shared" ref="J16:J21" si="1">(1.73*(G16+H16+I16)/3*(C16+D16+E16)/3*0.9)/1000</f>
        <v>17.452932000000001</v>
      </c>
      <c r="K16" s="18"/>
    </row>
    <row r="17" spans="1:12" s="10" customFormat="1" ht="26.45" customHeight="1" x14ac:dyDescent="0.25">
      <c r="A17" s="95"/>
      <c r="B17" s="5" t="s">
        <v>28</v>
      </c>
      <c r="C17" s="6">
        <v>24</v>
      </c>
      <c r="D17" s="6">
        <v>28</v>
      </c>
      <c r="E17" s="6">
        <v>21</v>
      </c>
      <c r="F17" s="6">
        <v>2</v>
      </c>
      <c r="G17" s="6">
        <v>400</v>
      </c>
      <c r="H17" s="6">
        <v>400</v>
      </c>
      <c r="I17" s="7">
        <v>401</v>
      </c>
      <c r="J17" s="8">
        <f t="shared" si="1"/>
        <v>15.167429000000004</v>
      </c>
      <c r="K17" s="18"/>
    </row>
    <row r="18" spans="1:12" s="10" customFormat="1" ht="26.45" customHeight="1" x14ac:dyDescent="0.25">
      <c r="A18" s="95"/>
      <c r="B18" s="5" t="s">
        <v>29</v>
      </c>
      <c r="C18" s="6">
        <v>18</v>
      </c>
      <c r="D18" s="6">
        <v>21</v>
      </c>
      <c r="E18" s="6">
        <v>15</v>
      </c>
      <c r="F18" s="6">
        <v>3</v>
      </c>
      <c r="G18" s="6">
        <v>400</v>
      </c>
      <c r="H18" s="6">
        <v>400</v>
      </c>
      <c r="I18" s="7">
        <v>401</v>
      </c>
      <c r="J18" s="8">
        <f t="shared" si="1"/>
        <v>11.219742</v>
      </c>
      <c r="K18" s="18"/>
    </row>
    <row r="19" spans="1:12" s="10" customFormat="1" ht="26.45" customHeight="1" x14ac:dyDescent="0.25">
      <c r="A19" s="95"/>
      <c r="B19" s="5" t="s">
        <v>30</v>
      </c>
      <c r="C19" s="6">
        <v>35</v>
      </c>
      <c r="D19" s="6">
        <v>37</v>
      </c>
      <c r="E19" s="6">
        <v>28</v>
      </c>
      <c r="F19" s="6">
        <v>3</v>
      </c>
      <c r="G19" s="6">
        <v>400</v>
      </c>
      <c r="H19" s="6">
        <v>400</v>
      </c>
      <c r="I19" s="7">
        <v>401</v>
      </c>
      <c r="J19" s="8">
        <f t="shared" si="1"/>
        <v>20.777300000000004</v>
      </c>
      <c r="K19" s="18"/>
    </row>
    <row r="20" spans="1:12" s="10" customFormat="1" ht="26.45" customHeight="1" x14ac:dyDescent="0.25">
      <c r="A20" s="95"/>
      <c r="B20" s="5" t="s">
        <v>31</v>
      </c>
      <c r="C20" s="6">
        <v>26</v>
      </c>
      <c r="D20" s="6">
        <v>23</v>
      </c>
      <c r="E20" s="6">
        <v>27</v>
      </c>
      <c r="F20" s="6">
        <v>1</v>
      </c>
      <c r="G20" s="6">
        <v>400</v>
      </c>
      <c r="H20" s="6">
        <v>400</v>
      </c>
      <c r="I20" s="7">
        <v>401</v>
      </c>
      <c r="J20" s="8">
        <f t="shared" si="1"/>
        <v>15.790748000000001</v>
      </c>
      <c r="K20" s="18"/>
    </row>
    <row r="21" spans="1:12" s="10" customFormat="1" x14ac:dyDescent="0.25">
      <c r="A21" s="95"/>
      <c r="B21" s="5" t="s">
        <v>32</v>
      </c>
      <c r="C21" s="6">
        <v>20</v>
      </c>
      <c r="D21" s="6">
        <v>26</v>
      </c>
      <c r="E21" s="6">
        <v>29</v>
      </c>
      <c r="F21" s="6">
        <v>1</v>
      </c>
      <c r="G21" s="6">
        <v>400</v>
      </c>
      <c r="H21" s="6">
        <v>400</v>
      </c>
      <c r="I21" s="7">
        <v>401</v>
      </c>
      <c r="J21" s="8">
        <f t="shared" si="1"/>
        <v>15.582975000000003</v>
      </c>
      <c r="K21" s="18"/>
    </row>
    <row r="22" spans="1:12" s="19" customFormat="1" ht="26.85" customHeight="1" x14ac:dyDescent="0.2">
      <c r="A22" s="95"/>
      <c r="B22" s="21" t="s">
        <v>22</v>
      </c>
      <c r="C22" s="15">
        <f>SUM(C16:C21)</f>
        <v>153</v>
      </c>
      <c r="D22" s="15">
        <f>SUM(D16:D21)</f>
        <v>161</v>
      </c>
      <c r="E22" s="15">
        <f>SUM(E16:E21)</f>
        <v>148</v>
      </c>
      <c r="F22" s="15">
        <f>SUM(F16:F21)</f>
        <v>13</v>
      </c>
      <c r="G22" s="15">
        <v>400</v>
      </c>
      <c r="H22" s="15">
        <v>400</v>
      </c>
      <c r="I22" s="16">
        <v>401</v>
      </c>
      <c r="J22" s="22">
        <f>SUM(J16:J21)</f>
        <v>95.991126000000008</v>
      </c>
      <c r="K22" s="18"/>
    </row>
    <row r="23" spans="1:12" s="10" customFormat="1" ht="22.5" customHeight="1" x14ac:dyDescent="0.25">
      <c r="A23" s="95" t="s">
        <v>33</v>
      </c>
      <c r="B23" s="23" t="s">
        <v>34</v>
      </c>
      <c r="C23" s="6">
        <v>80</v>
      </c>
      <c r="D23" s="6">
        <v>74</v>
      </c>
      <c r="E23" s="6">
        <v>80</v>
      </c>
      <c r="F23" s="6">
        <v>11</v>
      </c>
      <c r="G23" s="6">
        <v>400</v>
      </c>
      <c r="H23" s="6">
        <v>400</v>
      </c>
      <c r="I23" s="7">
        <v>400</v>
      </c>
      <c r="J23" s="8">
        <f>(1.73*(G23+H23+I23)/3*(C23+D23+E23)/3*0.9)/1000</f>
        <v>48.578400000000002</v>
      </c>
      <c r="K23" s="18"/>
    </row>
    <row r="24" spans="1:12" s="10" customFormat="1" ht="22.5" customHeight="1" x14ac:dyDescent="0.25">
      <c r="A24" s="95"/>
      <c r="B24" s="23" t="s">
        <v>35</v>
      </c>
      <c r="C24" s="6">
        <v>0</v>
      </c>
      <c r="D24" s="6">
        <v>0</v>
      </c>
      <c r="E24" s="6">
        <v>0</v>
      </c>
      <c r="F24" s="6">
        <v>0</v>
      </c>
      <c r="G24" s="6">
        <v>400</v>
      </c>
      <c r="H24" s="6">
        <v>400</v>
      </c>
      <c r="I24" s="7">
        <v>400</v>
      </c>
      <c r="J24" s="8">
        <f>(1.73*(G24+H24+I24)/3*(C24+D24+E24)/3*0.9)/1000</f>
        <v>0</v>
      </c>
      <c r="K24" s="18"/>
    </row>
    <row r="25" spans="1:12" s="10" customFormat="1" ht="22.5" customHeight="1" x14ac:dyDescent="0.25">
      <c r="A25" s="95"/>
      <c r="B25" s="23" t="s">
        <v>36</v>
      </c>
      <c r="C25" s="6">
        <v>0</v>
      </c>
      <c r="D25" s="6">
        <v>0</v>
      </c>
      <c r="E25" s="6">
        <v>0</v>
      </c>
      <c r="F25" s="6">
        <v>0</v>
      </c>
      <c r="G25" s="6">
        <v>400</v>
      </c>
      <c r="H25" s="6">
        <v>400</v>
      </c>
      <c r="I25" s="7">
        <v>400</v>
      </c>
      <c r="J25" s="8">
        <f>(1.73*(G25+H25+I25)/3*(C25+D25+E25)/3*0.9)/1000</f>
        <v>0</v>
      </c>
      <c r="K25" s="18"/>
    </row>
    <row r="26" spans="1:12" s="19" customFormat="1" ht="26.85" customHeight="1" x14ac:dyDescent="0.2">
      <c r="A26" s="95"/>
      <c r="B26" s="21" t="s">
        <v>22</v>
      </c>
      <c r="C26" s="15">
        <f>SUM(C23:C25)</f>
        <v>80</v>
      </c>
      <c r="D26" s="15">
        <f>SUM(D23:D25)</f>
        <v>74</v>
      </c>
      <c r="E26" s="15">
        <f>SUM(E23:E25)</f>
        <v>80</v>
      </c>
      <c r="F26" s="15">
        <f>SUM(F23:F25)</f>
        <v>11</v>
      </c>
      <c r="G26" s="15">
        <v>400</v>
      </c>
      <c r="H26" s="15">
        <v>400</v>
      </c>
      <c r="I26" s="16">
        <v>400</v>
      </c>
      <c r="J26" s="22">
        <f>SUM(J23:J25)</f>
        <v>48.578400000000002</v>
      </c>
      <c r="K26" s="18"/>
    </row>
    <row r="27" spans="1:12" s="10" customFormat="1" ht="18.75" customHeight="1" x14ac:dyDescent="0.25">
      <c r="A27" s="95" t="s">
        <v>37</v>
      </c>
      <c r="B27" s="23" t="s">
        <v>38</v>
      </c>
      <c r="C27" s="6">
        <v>120</v>
      </c>
      <c r="D27" s="6">
        <v>112</v>
      </c>
      <c r="E27" s="6">
        <v>110</v>
      </c>
      <c r="F27" s="6">
        <v>4</v>
      </c>
      <c r="G27" s="6">
        <v>410</v>
      </c>
      <c r="H27" s="6">
        <v>410</v>
      </c>
      <c r="I27" s="7">
        <v>401</v>
      </c>
      <c r="J27" s="8">
        <f>(1.73*(G27+H27+I27)/3*(C27+D27+E27)/3*0.9)/1000</f>
        <v>72.241686000000001</v>
      </c>
      <c r="K27" s="18"/>
    </row>
    <row r="28" spans="1:12" s="10" customFormat="1" ht="18.75" customHeight="1" x14ac:dyDescent="0.25">
      <c r="A28" s="95"/>
      <c r="B28" s="23" t="s">
        <v>39</v>
      </c>
      <c r="C28" s="6">
        <v>57</v>
      </c>
      <c r="D28" s="6">
        <v>42</v>
      </c>
      <c r="E28" s="6">
        <v>39</v>
      </c>
      <c r="F28" s="6">
        <v>3</v>
      </c>
      <c r="G28" s="6">
        <v>410</v>
      </c>
      <c r="H28" s="6">
        <v>410</v>
      </c>
      <c r="I28" s="7">
        <v>401</v>
      </c>
      <c r="J28" s="8">
        <f>(1.73*(G28+H28+I28)/3*(C28+D28+E28)/3*0.9)/1000</f>
        <v>29.150154000000001</v>
      </c>
      <c r="K28" s="18"/>
    </row>
    <row r="29" spans="1:12" s="10" customFormat="1" ht="21.75" customHeight="1" x14ac:dyDescent="0.25">
      <c r="A29" s="95"/>
      <c r="B29" s="23" t="s">
        <v>40</v>
      </c>
      <c r="C29" s="6">
        <v>90</v>
      </c>
      <c r="D29" s="6">
        <v>85</v>
      </c>
      <c r="E29" s="6">
        <v>84</v>
      </c>
      <c r="F29" s="6">
        <v>4</v>
      </c>
      <c r="G29" s="6">
        <v>410</v>
      </c>
      <c r="H29" s="6">
        <v>410</v>
      </c>
      <c r="I29" s="7">
        <v>401</v>
      </c>
      <c r="J29" s="8">
        <f>(1.73*(G29+H29+I29)/3*(C29+D29+E29)/3*0.9)/1000</f>
        <v>54.709347000000001</v>
      </c>
      <c r="K29" s="18"/>
    </row>
    <row r="30" spans="1:12" s="10" customFormat="1" ht="21" customHeight="1" x14ac:dyDescent="0.25">
      <c r="A30" s="95"/>
      <c r="B30" s="5" t="s">
        <v>41</v>
      </c>
      <c r="C30" s="6">
        <v>104</v>
      </c>
      <c r="D30" s="6">
        <v>102</v>
      </c>
      <c r="E30" s="6">
        <v>96</v>
      </c>
      <c r="F30" s="6">
        <v>7</v>
      </c>
      <c r="G30" s="6">
        <v>410</v>
      </c>
      <c r="H30" s="6">
        <v>410</v>
      </c>
      <c r="I30" s="7">
        <v>401</v>
      </c>
      <c r="J30" s="8">
        <f>(1.73*(G30+H30+I30)/3*(C30+D30+E30)/3*0.9)/1000</f>
        <v>63.792365999999994</v>
      </c>
      <c r="K30" s="18"/>
    </row>
    <row r="31" spans="1:12" s="19" customFormat="1" ht="26.1" customHeight="1" x14ac:dyDescent="0.2">
      <c r="A31" s="95"/>
      <c r="B31" s="21" t="s">
        <v>22</v>
      </c>
      <c r="C31" s="15">
        <f>SUM(C27:C30)</f>
        <v>371</v>
      </c>
      <c r="D31" s="15">
        <f>SUM(D27:D30)</f>
        <v>341</v>
      </c>
      <c r="E31" s="15">
        <f>SUM(E27:E30)</f>
        <v>329</v>
      </c>
      <c r="F31" s="15">
        <f>SUM(F27:F30)</f>
        <v>18</v>
      </c>
      <c r="G31" s="15">
        <v>410</v>
      </c>
      <c r="H31" s="15">
        <v>410</v>
      </c>
      <c r="I31" s="16">
        <v>410</v>
      </c>
      <c r="J31" s="22">
        <f>SUM(J27:J30)</f>
        <v>219.893553</v>
      </c>
      <c r="K31" s="18"/>
    </row>
    <row r="32" spans="1:12" s="10" customFormat="1" ht="22.9" customHeight="1" x14ac:dyDescent="0.25">
      <c r="A32" s="95" t="s">
        <v>42</v>
      </c>
      <c r="B32" s="5" t="s">
        <v>43</v>
      </c>
      <c r="C32" s="6">
        <v>0</v>
      </c>
      <c r="D32" s="6">
        <v>0</v>
      </c>
      <c r="E32" s="6">
        <v>0</v>
      </c>
      <c r="F32" s="6">
        <v>0</v>
      </c>
      <c r="G32" s="15">
        <v>390</v>
      </c>
      <c r="H32" s="15">
        <v>390</v>
      </c>
      <c r="I32" s="16">
        <v>390</v>
      </c>
      <c r="J32" s="8">
        <f t="shared" ref="J32:J95" si="2">(1.73*(G32+H32+I32)/3*(C32+D32+E32)/3*0.9)/1000</f>
        <v>0</v>
      </c>
      <c r="K32" s="18">
        <f>J32+J34+J36</f>
        <v>90.679680000000005</v>
      </c>
      <c r="L32" s="10" t="s">
        <v>44</v>
      </c>
    </row>
    <row r="33" spans="1:12" s="10" customFormat="1" ht="23.45" customHeight="1" x14ac:dyDescent="0.25">
      <c r="A33" s="95"/>
      <c r="B33" s="5" t="s">
        <v>45</v>
      </c>
      <c r="C33" s="24">
        <v>0</v>
      </c>
      <c r="D33" s="24">
        <v>0</v>
      </c>
      <c r="E33" s="24">
        <v>0</v>
      </c>
      <c r="F33" s="24">
        <v>0</v>
      </c>
      <c r="G33" s="15">
        <v>390</v>
      </c>
      <c r="H33" s="15">
        <v>390</v>
      </c>
      <c r="I33" s="16">
        <v>390</v>
      </c>
      <c r="J33" s="8">
        <f t="shared" si="2"/>
        <v>0</v>
      </c>
      <c r="K33" s="18"/>
    </row>
    <row r="34" spans="1:12" s="10" customFormat="1" ht="23.45" customHeight="1" x14ac:dyDescent="0.25">
      <c r="A34" s="95"/>
      <c r="B34" s="5" t="s">
        <v>46</v>
      </c>
      <c r="C34" s="24">
        <v>110</v>
      </c>
      <c r="D34" s="24">
        <v>108</v>
      </c>
      <c r="E34" s="24">
        <v>90</v>
      </c>
      <c r="F34" s="24">
        <v>9</v>
      </c>
      <c r="G34" s="15">
        <v>390</v>
      </c>
      <c r="H34" s="15">
        <v>390</v>
      </c>
      <c r="I34" s="16">
        <v>390</v>
      </c>
      <c r="J34" s="8">
        <f t="shared" si="2"/>
        <v>62.342280000000002</v>
      </c>
      <c r="K34" s="18">
        <f>J33+J35+J37</f>
        <v>69.629040000000003</v>
      </c>
      <c r="L34" s="10" t="s">
        <v>47</v>
      </c>
    </row>
    <row r="35" spans="1:12" s="10" customFormat="1" ht="23.45" customHeight="1" x14ac:dyDescent="0.25">
      <c r="A35" s="95"/>
      <c r="B35" s="5" t="s">
        <v>48</v>
      </c>
      <c r="C35" s="24">
        <v>94</v>
      </c>
      <c r="D35" s="24">
        <v>87</v>
      </c>
      <c r="E35" s="24">
        <v>68</v>
      </c>
      <c r="F35" s="24">
        <v>12</v>
      </c>
      <c r="G35" s="15">
        <v>390</v>
      </c>
      <c r="H35" s="15">
        <v>390</v>
      </c>
      <c r="I35" s="16">
        <v>390</v>
      </c>
      <c r="J35" s="8">
        <f t="shared" si="2"/>
        <v>50.400089999999999</v>
      </c>
      <c r="K35" s="18"/>
    </row>
    <row r="36" spans="1:12" s="10" customFormat="1" ht="23.45" customHeight="1" x14ac:dyDescent="0.25">
      <c r="A36" s="95"/>
      <c r="B36" s="5" t="s">
        <v>31</v>
      </c>
      <c r="C36" s="24">
        <v>56</v>
      </c>
      <c r="D36" s="24">
        <v>33</v>
      </c>
      <c r="E36" s="24">
        <v>51</v>
      </c>
      <c r="F36" s="24">
        <v>6</v>
      </c>
      <c r="G36" s="15">
        <v>390</v>
      </c>
      <c r="H36" s="15">
        <v>390</v>
      </c>
      <c r="I36" s="16">
        <v>390</v>
      </c>
      <c r="J36" s="8">
        <f t="shared" si="2"/>
        <v>28.337399999999999</v>
      </c>
      <c r="K36" s="18"/>
    </row>
    <row r="37" spans="1:12" s="10" customFormat="1" ht="23.45" customHeight="1" x14ac:dyDescent="0.25">
      <c r="A37" s="95"/>
      <c r="B37" s="5" t="s">
        <v>32</v>
      </c>
      <c r="C37" s="24">
        <v>42</v>
      </c>
      <c r="D37" s="24">
        <v>28</v>
      </c>
      <c r="E37" s="24">
        <v>25</v>
      </c>
      <c r="F37" s="24">
        <v>2</v>
      </c>
      <c r="G37" s="15">
        <v>390</v>
      </c>
      <c r="H37" s="15">
        <v>390</v>
      </c>
      <c r="I37" s="16">
        <v>390</v>
      </c>
      <c r="J37" s="8">
        <f t="shared" si="2"/>
        <v>19.228949999999998</v>
      </c>
      <c r="K37" s="18"/>
    </row>
    <row r="38" spans="1:12" s="19" customFormat="1" ht="23.45" customHeight="1" x14ac:dyDescent="0.2">
      <c r="A38" s="95"/>
      <c r="B38" s="21" t="s">
        <v>22</v>
      </c>
      <c r="C38" s="15">
        <f>SUM(C32:C37)</f>
        <v>302</v>
      </c>
      <c r="D38" s="15">
        <f>SUM(D32:D37)</f>
        <v>256</v>
      </c>
      <c r="E38" s="15">
        <f>SUM(E32:E37)</f>
        <v>234</v>
      </c>
      <c r="F38" s="15">
        <f>SUM(F32:F37)</f>
        <v>29</v>
      </c>
      <c r="G38" s="15">
        <v>390</v>
      </c>
      <c r="H38" s="15">
        <v>390</v>
      </c>
      <c r="I38" s="16">
        <v>390</v>
      </c>
      <c r="J38" s="22">
        <f>SUM(J32:J37)</f>
        <v>160.30871999999999</v>
      </c>
      <c r="K38" s="18"/>
    </row>
    <row r="39" spans="1:12" s="10" customFormat="1" ht="40.5" customHeight="1" x14ac:dyDescent="0.25">
      <c r="A39" s="96" t="s">
        <v>49</v>
      </c>
      <c r="B39" s="25" t="s">
        <v>50</v>
      </c>
      <c r="C39" s="26">
        <v>410</v>
      </c>
      <c r="D39" s="26">
        <v>395</v>
      </c>
      <c r="E39" s="26">
        <v>410</v>
      </c>
      <c r="F39" s="26">
        <v>12</v>
      </c>
      <c r="G39" s="26">
        <v>391</v>
      </c>
      <c r="H39" s="26">
        <v>390</v>
      </c>
      <c r="I39" s="27">
        <v>391</v>
      </c>
      <c r="J39" s="8">
        <f t="shared" si="2"/>
        <v>246.34854000000004</v>
      </c>
      <c r="K39" s="18"/>
    </row>
    <row r="40" spans="1:12" s="10" customFormat="1" ht="30.75" customHeight="1" x14ac:dyDescent="0.25">
      <c r="A40" s="97"/>
      <c r="B40" s="25" t="s">
        <v>51</v>
      </c>
      <c r="C40" s="26">
        <v>498</v>
      </c>
      <c r="D40" s="26">
        <v>502</v>
      </c>
      <c r="E40" s="26">
        <v>501</v>
      </c>
      <c r="F40" s="26">
        <v>0</v>
      </c>
      <c r="G40" s="26">
        <v>390</v>
      </c>
      <c r="H40" s="26">
        <v>390</v>
      </c>
      <c r="I40" s="27">
        <v>390</v>
      </c>
      <c r="J40" s="8">
        <f t="shared" si="2"/>
        <v>303.81741</v>
      </c>
      <c r="K40" s="18"/>
    </row>
    <row r="41" spans="1:12" s="10" customFormat="1" ht="51.75" x14ac:dyDescent="0.25">
      <c r="A41" s="28" t="s">
        <v>52</v>
      </c>
      <c r="B41" s="29" t="s">
        <v>53</v>
      </c>
      <c r="C41" s="30">
        <v>20</v>
      </c>
      <c r="D41" s="30">
        <v>24</v>
      </c>
      <c r="E41" s="30">
        <v>18</v>
      </c>
      <c r="F41" s="31">
        <v>4</v>
      </c>
      <c r="G41" s="30">
        <v>392</v>
      </c>
      <c r="H41" s="30">
        <v>396</v>
      </c>
      <c r="I41" s="32">
        <v>391</v>
      </c>
      <c r="J41" s="17">
        <f t="shared" si="2"/>
        <v>12.645954</v>
      </c>
      <c r="K41" s="18"/>
    </row>
    <row r="42" spans="1:12" s="10" customFormat="1" ht="51.75" x14ac:dyDescent="0.25">
      <c r="A42" s="28" t="s">
        <v>54</v>
      </c>
      <c r="B42" s="29" t="s">
        <v>55</v>
      </c>
      <c r="C42" s="30">
        <v>45</v>
      </c>
      <c r="D42" s="30">
        <v>37</v>
      </c>
      <c r="E42" s="30">
        <v>32</v>
      </c>
      <c r="F42" s="30">
        <v>6</v>
      </c>
      <c r="G42" s="30">
        <v>396</v>
      </c>
      <c r="H42" s="30">
        <v>392</v>
      </c>
      <c r="I42" s="32">
        <v>389</v>
      </c>
      <c r="J42" s="17">
        <f t="shared" si="2"/>
        <v>23.212793999999999</v>
      </c>
      <c r="K42" s="18"/>
    </row>
    <row r="43" spans="1:12" s="10" customFormat="1" ht="51.75" x14ac:dyDescent="0.25">
      <c r="A43" s="28" t="s">
        <v>56</v>
      </c>
      <c r="B43" s="33" t="s">
        <v>57</v>
      </c>
      <c r="C43" s="30">
        <v>200</v>
      </c>
      <c r="D43" s="30">
        <v>195</v>
      </c>
      <c r="E43" s="30">
        <v>190</v>
      </c>
      <c r="F43" s="30">
        <v>11</v>
      </c>
      <c r="G43" s="30">
        <v>396</v>
      </c>
      <c r="H43" s="30">
        <v>400</v>
      </c>
      <c r="I43" s="32">
        <v>401</v>
      </c>
      <c r="J43" s="17">
        <f t="shared" si="2"/>
        <v>121.14238499999999</v>
      </c>
      <c r="K43" s="18"/>
    </row>
    <row r="44" spans="1:12" s="10" customFormat="1" ht="39" x14ac:dyDescent="0.25">
      <c r="A44" s="28" t="s">
        <v>58</v>
      </c>
      <c r="B44" s="106" t="s">
        <v>59</v>
      </c>
      <c r="C44" s="26">
        <v>30</v>
      </c>
      <c r="D44" s="26">
        <v>32</v>
      </c>
      <c r="E44" s="26">
        <v>25</v>
      </c>
      <c r="F44" s="26">
        <v>12</v>
      </c>
      <c r="G44" s="26">
        <v>410</v>
      </c>
      <c r="H44" s="26">
        <v>409</v>
      </c>
      <c r="I44" s="27">
        <v>409</v>
      </c>
      <c r="J44" s="17">
        <f t="shared" si="2"/>
        <v>18.482627999999998</v>
      </c>
      <c r="K44" s="18"/>
    </row>
    <row r="45" spans="1:12" s="10" customFormat="1" ht="39" x14ac:dyDescent="0.25">
      <c r="A45" s="28" t="s">
        <v>60</v>
      </c>
      <c r="B45" s="106"/>
      <c r="C45" s="34">
        <v>145</v>
      </c>
      <c r="D45" s="34">
        <v>127</v>
      </c>
      <c r="E45" s="34">
        <v>110</v>
      </c>
      <c r="F45" s="34">
        <v>20</v>
      </c>
      <c r="G45" s="34">
        <v>386</v>
      </c>
      <c r="H45" s="34">
        <v>392</v>
      </c>
      <c r="I45" s="35">
        <v>384</v>
      </c>
      <c r="J45" s="17">
        <f t="shared" si="2"/>
        <v>76.791932000000017</v>
      </c>
      <c r="K45" s="18"/>
    </row>
    <row r="46" spans="1:12" s="10" customFormat="1" ht="39" x14ac:dyDescent="0.25">
      <c r="A46" s="28" t="s">
        <v>61</v>
      </c>
      <c r="B46" s="36" t="s">
        <v>62</v>
      </c>
      <c r="C46" s="30">
        <v>63</v>
      </c>
      <c r="D46" s="30">
        <v>68</v>
      </c>
      <c r="E46" s="30">
        <v>49</v>
      </c>
      <c r="F46" s="30">
        <v>9</v>
      </c>
      <c r="G46" s="30">
        <v>399</v>
      </c>
      <c r="H46" s="30">
        <v>400</v>
      </c>
      <c r="I46" s="32">
        <v>400</v>
      </c>
      <c r="J46" s="17">
        <f t="shared" si="2"/>
        <v>37.336860000000001</v>
      </c>
      <c r="K46" s="18"/>
    </row>
    <row r="47" spans="1:12" s="10" customFormat="1" ht="26.25" x14ac:dyDescent="0.25">
      <c r="A47" s="28" t="s">
        <v>63</v>
      </c>
      <c r="B47" s="106" t="s">
        <v>64</v>
      </c>
      <c r="C47" s="37">
        <v>185</v>
      </c>
      <c r="D47" s="37">
        <v>170</v>
      </c>
      <c r="E47" s="37">
        <v>162</v>
      </c>
      <c r="F47" s="37">
        <v>12</v>
      </c>
      <c r="G47" s="37">
        <v>404</v>
      </c>
      <c r="H47" s="37">
        <v>402</v>
      </c>
      <c r="I47" s="38">
        <v>401</v>
      </c>
      <c r="J47" s="39">
        <f t="shared" si="2"/>
        <v>107.95528700000003</v>
      </c>
      <c r="K47" s="18"/>
    </row>
    <row r="48" spans="1:12" s="10" customFormat="1" ht="26.25" x14ac:dyDescent="0.25">
      <c r="A48" s="28" t="s">
        <v>65</v>
      </c>
      <c r="B48" s="106"/>
      <c r="C48" s="37">
        <v>140</v>
      </c>
      <c r="D48" s="37">
        <v>125</v>
      </c>
      <c r="E48" s="37">
        <v>105</v>
      </c>
      <c r="F48" s="37">
        <v>16</v>
      </c>
      <c r="G48" s="37">
        <v>405</v>
      </c>
      <c r="H48" s="37">
        <v>404</v>
      </c>
      <c r="I48" s="38">
        <v>406</v>
      </c>
      <c r="J48" s="39">
        <f t="shared" si="2"/>
        <v>77.772150000000011</v>
      </c>
      <c r="K48" s="18"/>
    </row>
    <row r="49" spans="1:11" s="10" customFormat="1" ht="26.25" x14ac:dyDescent="0.25">
      <c r="A49" s="28" t="s">
        <v>66</v>
      </c>
      <c r="B49" s="106" t="s">
        <v>67</v>
      </c>
      <c r="C49" s="30">
        <v>132</v>
      </c>
      <c r="D49" s="30">
        <v>110</v>
      </c>
      <c r="E49" s="30">
        <v>141</v>
      </c>
      <c r="F49" s="30">
        <v>23</v>
      </c>
      <c r="G49" s="30">
        <v>384</v>
      </c>
      <c r="H49" s="30">
        <v>387</v>
      </c>
      <c r="I49" s="32">
        <v>387</v>
      </c>
      <c r="J49" s="39">
        <f t="shared" si="2"/>
        <v>76.727921999999992</v>
      </c>
      <c r="K49" s="18"/>
    </row>
    <row r="50" spans="1:11" s="10" customFormat="1" ht="26.25" x14ac:dyDescent="0.25">
      <c r="A50" s="28" t="s">
        <v>68</v>
      </c>
      <c r="B50" s="106"/>
      <c r="C50" s="30">
        <v>257</v>
      </c>
      <c r="D50" s="30">
        <v>228</v>
      </c>
      <c r="E50" s="30">
        <v>240</v>
      </c>
      <c r="F50" s="30">
        <v>28</v>
      </c>
      <c r="G50" s="30">
        <v>402</v>
      </c>
      <c r="H50" s="30">
        <v>403</v>
      </c>
      <c r="I50" s="32">
        <v>404</v>
      </c>
      <c r="J50" s="39">
        <f t="shared" si="2"/>
        <v>151.63882500000003</v>
      </c>
      <c r="K50" s="18"/>
    </row>
    <row r="51" spans="1:11" s="10" customFormat="1" ht="39.75" customHeight="1" x14ac:dyDescent="0.25">
      <c r="A51" s="28" t="s">
        <v>69</v>
      </c>
      <c r="B51" s="20" t="s">
        <v>70</v>
      </c>
      <c r="C51" s="37">
        <v>70</v>
      </c>
      <c r="D51" s="37">
        <v>83</v>
      </c>
      <c r="E51" s="37">
        <v>87</v>
      </c>
      <c r="F51" s="37">
        <v>13</v>
      </c>
      <c r="G51" s="37">
        <v>407</v>
      </c>
      <c r="H51" s="37">
        <v>407</v>
      </c>
      <c r="I51" s="37">
        <v>409</v>
      </c>
      <c r="J51" s="39">
        <f t="shared" si="2"/>
        <v>50.778960000000005</v>
      </c>
      <c r="K51" s="18"/>
    </row>
    <row r="52" spans="1:11" s="10" customFormat="1" ht="39" x14ac:dyDescent="0.25">
      <c r="A52" s="28" t="s">
        <v>71</v>
      </c>
      <c r="B52" s="20" t="s">
        <v>70</v>
      </c>
      <c r="C52" s="37">
        <v>150</v>
      </c>
      <c r="D52" s="37">
        <v>163</v>
      </c>
      <c r="E52" s="37">
        <v>147</v>
      </c>
      <c r="F52" s="37">
        <v>10</v>
      </c>
      <c r="G52" s="37">
        <v>392</v>
      </c>
      <c r="H52" s="37">
        <v>389</v>
      </c>
      <c r="I52" s="37">
        <v>390</v>
      </c>
      <c r="J52" s="39">
        <f t="shared" si="2"/>
        <v>93.188179999999988</v>
      </c>
      <c r="K52" s="18"/>
    </row>
    <row r="53" spans="1:11" s="10" customFormat="1" ht="39" x14ac:dyDescent="0.25">
      <c r="A53" s="28" t="s">
        <v>72</v>
      </c>
      <c r="B53" s="20" t="s">
        <v>70</v>
      </c>
      <c r="C53" s="37">
        <v>75</v>
      </c>
      <c r="D53" s="37">
        <v>107</v>
      </c>
      <c r="E53" s="37">
        <v>86</v>
      </c>
      <c r="F53" s="37">
        <v>15</v>
      </c>
      <c r="G53" s="37">
        <v>420</v>
      </c>
      <c r="H53" s="37">
        <v>420</v>
      </c>
      <c r="I53" s="37">
        <v>416</v>
      </c>
      <c r="J53" s="40">
        <f t="shared" si="2"/>
        <v>58.233184000000008</v>
      </c>
      <c r="K53" s="18"/>
    </row>
    <row r="54" spans="1:11" s="10" customFormat="1" ht="39" x14ac:dyDescent="0.25">
      <c r="A54" s="28" t="s">
        <v>73</v>
      </c>
      <c r="B54" s="20" t="s">
        <v>70</v>
      </c>
      <c r="C54" s="37">
        <v>50</v>
      </c>
      <c r="D54" s="37">
        <v>112</v>
      </c>
      <c r="E54" s="37">
        <v>76</v>
      </c>
      <c r="F54" s="37">
        <v>45</v>
      </c>
      <c r="G54" s="37">
        <v>404</v>
      </c>
      <c r="H54" s="37">
        <v>408</v>
      </c>
      <c r="I54" s="37">
        <v>407</v>
      </c>
      <c r="J54" s="39">
        <f t="shared" si="2"/>
        <v>50.191105999999998</v>
      </c>
      <c r="K54" s="41"/>
    </row>
    <row r="55" spans="1:11" s="10" customFormat="1" ht="39" x14ac:dyDescent="0.25">
      <c r="A55" s="28" t="s">
        <v>74</v>
      </c>
      <c r="B55" s="20" t="s">
        <v>75</v>
      </c>
      <c r="C55" s="34">
        <v>140</v>
      </c>
      <c r="D55" s="34">
        <v>170</v>
      </c>
      <c r="E55" s="34">
        <v>145</v>
      </c>
      <c r="F55" s="34">
        <v>14</v>
      </c>
      <c r="G55" s="34">
        <v>393</v>
      </c>
      <c r="H55" s="34">
        <v>389</v>
      </c>
      <c r="I55" s="34">
        <v>389</v>
      </c>
      <c r="J55" s="42">
        <f t="shared" si="2"/>
        <v>92.175264999999996</v>
      </c>
    </row>
    <row r="56" spans="1:11" s="10" customFormat="1" ht="38.25" x14ac:dyDescent="0.25">
      <c r="A56" s="43" t="s">
        <v>76</v>
      </c>
      <c r="B56" s="44" t="s">
        <v>75</v>
      </c>
      <c r="C56" s="45">
        <v>115</v>
      </c>
      <c r="D56" s="45">
        <v>137</v>
      </c>
      <c r="E56" s="45">
        <v>93</v>
      </c>
      <c r="F56" s="45">
        <v>25</v>
      </c>
      <c r="G56" s="45">
        <v>392</v>
      </c>
      <c r="H56" s="45">
        <v>388</v>
      </c>
      <c r="I56" s="45">
        <v>389</v>
      </c>
      <c r="J56" s="46">
        <f t="shared" si="2"/>
        <v>69.771765000000002</v>
      </c>
    </row>
    <row r="57" spans="1:11" s="10" customFormat="1" ht="64.5" x14ac:dyDescent="0.25">
      <c r="A57" s="47" t="s">
        <v>77</v>
      </c>
      <c r="B57" s="48" t="s">
        <v>78</v>
      </c>
      <c r="C57" s="49">
        <v>263</v>
      </c>
      <c r="D57" s="49">
        <v>252</v>
      </c>
      <c r="E57" s="49">
        <v>290</v>
      </c>
      <c r="F57" s="49">
        <v>19</v>
      </c>
      <c r="G57" s="49">
        <v>385</v>
      </c>
      <c r="H57" s="49">
        <v>385</v>
      </c>
      <c r="I57" s="49">
        <v>350</v>
      </c>
      <c r="J57" s="50">
        <f t="shared" si="2"/>
        <v>155.97680000000003</v>
      </c>
    </row>
    <row r="58" spans="1:11" s="10" customFormat="1" ht="51.75" x14ac:dyDescent="0.25">
      <c r="A58" s="51" t="s">
        <v>79</v>
      </c>
      <c r="B58" s="98" t="s">
        <v>80</v>
      </c>
      <c r="C58" s="52">
        <v>245</v>
      </c>
      <c r="D58" s="52">
        <v>440</v>
      </c>
      <c r="E58" s="52">
        <v>442</v>
      </c>
      <c r="F58" s="52">
        <v>7</v>
      </c>
      <c r="G58" s="52">
        <v>390</v>
      </c>
      <c r="H58" s="52">
        <v>390</v>
      </c>
      <c r="I58" s="52">
        <v>386</v>
      </c>
      <c r="J58" s="52">
        <f t="shared" si="2"/>
        <v>227.336186</v>
      </c>
    </row>
    <row r="59" spans="1:11" s="10" customFormat="1" ht="51.75" customHeight="1" x14ac:dyDescent="0.25">
      <c r="A59" s="53" t="s">
        <v>81</v>
      </c>
      <c r="B59" s="99"/>
      <c r="C59" s="52">
        <v>320</v>
      </c>
      <c r="D59" s="52">
        <v>319</v>
      </c>
      <c r="E59" s="52">
        <v>322</v>
      </c>
      <c r="F59" s="52">
        <v>0</v>
      </c>
      <c r="G59" s="52">
        <v>400</v>
      </c>
      <c r="H59" s="52">
        <v>400</v>
      </c>
      <c r="I59" s="52">
        <v>400</v>
      </c>
      <c r="J59" s="52">
        <f t="shared" si="2"/>
        <v>199.50360000000001</v>
      </c>
    </row>
    <row r="60" spans="1:11" s="10" customFormat="1" ht="39" x14ac:dyDescent="0.25">
      <c r="A60" s="54" t="s">
        <v>82</v>
      </c>
      <c r="B60" s="55" t="s">
        <v>83</v>
      </c>
      <c r="C60" s="52">
        <v>37</v>
      </c>
      <c r="D60" s="52">
        <v>42</v>
      </c>
      <c r="E60" s="52">
        <v>33</v>
      </c>
      <c r="F60" s="52">
        <v>6</v>
      </c>
      <c r="G60" s="52">
        <v>388</v>
      </c>
      <c r="H60" s="52">
        <v>389</v>
      </c>
      <c r="I60" s="52">
        <v>389</v>
      </c>
      <c r="J60" s="56">
        <f t="shared" si="2"/>
        <v>22.592416</v>
      </c>
    </row>
    <row r="61" spans="1:11" s="10" customFormat="1" ht="39" x14ac:dyDescent="0.25">
      <c r="A61" s="54" t="s">
        <v>84</v>
      </c>
      <c r="B61" s="57" t="s">
        <v>85</v>
      </c>
      <c r="C61" s="52">
        <v>0</v>
      </c>
      <c r="D61" s="52">
        <v>0</v>
      </c>
      <c r="E61" s="52">
        <v>0</v>
      </c>
      <c r="F61" s="52">
        <v>0</v>
      </c>
      <c r="G61" s="52">
        <v>402</v>
      </c>
      <c r="H61" s="52">
        <v>401</v>
      </c>
      <c r="I61" s="52">
        <v>402</v>
      </c>
      <c r="J61" s="56">
        <f t="shared" si="2"/>
        <v>0</v>
      </c>
    </row>
    <row r="62" spans="1:11" s="10" customFormat="1" ht="33.75" customHeight="1" x14ac:dyDescent="0.25">
      <c r="A62" s="88" t="s">
        <v>86</v>
      </c>
      <c r="B62" s="90" t="s">
        <v>87</v>
      </c>
      <c r="C62" s="52">
        <v>577</v>
      </c>
      <c r="D62" s="52">
        <v>565</v>
      </c>
      <c r="E62" s="52">
        <v>590</v>
      </c>
      <c r="F62" s="52">
        <v>9</v>
      </c>
      <c r="G62" s="52">
        <v>385</v>
      </c>
      <c r="H62" s="52">
        <v>385</v>
      </c>
      <c r="I62" s="52">
        <v>385</v>
      </c>
      <c r="J62" s="52">
        <f t="shared" si="2"/>
        <v>346.07958000000002</v>
      </c>
    </row>
    <row r="63" spans="1:11" s="10" customFormat="1" ht="35.25" customHeight="1" x14ac:dyDescent="0.25">
      <c r="A63" s="89"/>
      <c r="B63" s="90"/>
      <c r="C63" s="52">
        <v>344</v>
      </c>
      <c r="D63" s="52">
        <v>337</v>
      </c>
      <c r="E63" s="52">
        <v>326</v>
      </c>
      <c r="F63" s="52">
        <v>10</v>
      </c>
      <c r="G63" s="52">
        <v>400</v>
      </c>
      <c r="H63" s="52">
        <v>401</v>
      </c>
      <c r="I63" s="52">
        <v>401</v>
      </c>
      <c r="J63" s="52">
        <f t="shared" si="2"/>
        <v>209.40162199999997</v>
      </c>
    </row>
    <row r="64" spans="1:11" s="10" customFormat="1" ht="51.75" x14ac:dyDescent="0.25">
      <c r="A64" s="54" t="s">
        <v>88</v>
      </c>
      <c r="B64" s="58" t="s">
        <v>89</v>
      </c>
      <c r="C64" s="52">
        <v>330</v>
      </c>
      <c r="D64" s="52">
        <v>315</v>
      </c>
      <c r="E64" s="52">
        <v>304</v>
      </c>
      <c r="F64" s="52">
        <v>12</v>
      </c>
      <c r="G64" s="52">
        <v>400</v>
      </c>
      <c r="H64" s="52">
        <v>400</v>
      </c>
      <c r="I64" s="52">
        <v>400</v>
      </c>
      <c r="J64" s="56">
        <f t="shared" si="2"/>
        <v>197.01239999999999</v>
      </c>
    </row>
    <row r="65" spans="1:14" s="10" customFormat="1" ht="51.75" x14ac:dyDescent="0.25">
      <c r="A65" s="54" t="s">
        <v>90</v>
      </c>
      <c r="B65" s="58" t="s">
        <v>91</v>
      </c>
      <c r="C65" s="52">
        <v>120</v>
      </c>
      <c r="D65" s="52">
        <v>87</v>
      </c>
      <c r="E65" s="52">
        <v>90</v>
      </c>
      <c r="F65" s="52">
        <v>25</v>
      </c>
      <c r="G65" s="52">
        <v>388</v>
      </c>
      <c r="H65" s="52">
        <v>392</v>
      </c>
      <c r="I65" s="52">
        <v>391</v>
      </c>
      <c r="J65" s="56">
        <f t="shared" si="2"/>
        <v>60.167150999999997</v>
      </c>
    </row>
    <row r="66" spans="1:14" s="10" customFormat="1" ht="51.75" x14ac:dyDescent="0.25">
      <c r="A66" s="54" t="s">
        <v>92</v>
      </c>
      <c r="B66" s="58" t="s">
        <v>93</v>
      </c>
      <c r="C66" s="52">
        <v>250</v>
      </c>
      <c r="D66" s="52">
        <v>210</v>
      </c>
      <c r="E66" s="52">
        <v>230</v>
      </c>
      <c r="F66" s="52">
        <v>21</v>
      </c>
      <c r="G66" s="52">
        <v>419</v>
      </c>
      <c r="H66" s="52">
        <v>420</v>
      </c>
      <c r="I66" s="52">
        <v>421</v>
      </c>
      <c r="J66" s="56">
        <f t="shared" si="2"/>
        <v>150.40620000000001</v>
      </c>
      <c r="N66" s="59"/>
    </row>
    <row r="67" spans="1:14" s="10" customFormat="1" ht="39" x14ac:dyDescent="0.25">
      <c r="A67" s="54" t="s">
        <v>94</v>
      </c>
      <c r="B67" s="107" t="s">
        <v>95</v>
      </c>
      <c r="C67" s="52">
        <v>130</v>
      </c>
      <c r="D67" s="52">
        <v>127</v>
      </c>
      <c r="E67" s="52">
        <v>113</v>
      </c>
      <c r="F67" s="52">
        <v>10</v>
      </c>
      <c r="G67" s="52">
        <v>392</v>
      </c>
      <c r="H67" s="52">
        <v>394</v>
      </c>
      <c r="I67" s="52">
        <v>394</v>
      </c>
      <c r="J67" s="52">
        <f t="shared" si="2"/>
        <v>75.531800000000018</v>
      </c>
    </row>
    <row r="68" spans="1:14" s="10" customFormat="1" ht="43.5" customHeight="1" x14ac:dyDescent="0.25">
      <c r="A68" s="60" t="s">
        <v>96</v>
      </c>
      <c r="B68" s="107"/>
      <c r="C68" s="52">
        <v>115</v>
      </c>
      <c r="D68" s="52">
        <v>93</v>
      </c>
      <c r="E68" s="52">
        <v>70</v>
      </c>
      <c r="F68" s="52">
        <v>17</v>
      </c>
      <c r="G68" s="52">
        <v>391</v>
      </c>
      <c r="H68" s="52">
        <v>389</v>
      </c>
      <c r="I68" s="52">
        <v>389</v>
      </c>
      <c r="J68" s="52">
        <f t="shared" si="2"/>
        <v>56.221886000000005</v>
      </c>
    </row>
    <row r="69" spans="1:14" s="10" customFormat="1" ht="51.75" x14ac:dyDescent="0.25">
      <c r="A69" s="54" t="s">
        <v>97</v>
      </c>
      <c r="B69" s="55" t="s">
        <v>98</v>
      </c>
      <c r="C69" s="52">
        <v>1</v>
      </c>
      <c r="D69" s="52">
        <v>1</v>
      </c>
      <c r="E69" s="52">
        <v>1</v>
      </c>
      <c r="F69" s="52">
        <v>0</v>
      </c>
      <c r="G69" s="52">
        <v>6000</v>
      </c>
      <c r="H69" s="52">
        <v>6000</v>
      </c>
      <c r="I69" s="52">
        <v>6000</v>
      </c>
      <c r="J69" s="56">
        <f t="shared" si="2"/>
        <v>9.3420000000000005</v>
      </c>
    </row>
    <row r="70" spans="1:14" s="10" customFormat="1" ht="64.5" x14ac:dyDescent="0.25">
      <c r="A70" s="51" t="s">
        <v>99</v>
      </c>
      <c r="B70" s="58" t="s">
        <v>100</v>
      </c>
      <c r="C70" s="52">
        <v>66</v>
      </c>
      <c r="D70" s="52">
        <v>58</v>
      </c>
      <c r="E70" s="52">
        <v>60</v>
      </c>
      <c r="F70" s="52">
        <v>5</v>
      </c>
      <c r="G70" s="52">
        <v>400</v>
      </c>
      <c r="H70" s="52">
        <v>400</v>
      </c>
      <c r="I70" s="52">
        <v>400</v>
      </c>
      <c r="J70" s="56">
        <f t="shared" si="2"/>
        <v>38.198399999999999</v>
      </c>
    </row>
    <row r="71" spans="1:14" s="10" customFormat="1" ht="39" x14ac:dyDescent="0.25">
      <c r="A71" s="54" t="s">
        <v>101</v>
      </c>
      <c r="B71" s="55" t="s">
        <v>102</v>
      </c>
      <c r="C71" s="52">
        <v>47</v>
      </c>
      <c r="D71" s="52">
        <v>32</v>
      </c>
      <c r="E71" s="52">
        <v>35</v>
      </c>
      <c r="F71" s="52">
        <v>7</v>
      </c>
      <c r="G71" s="52">
        <v>435</v>
      </c>
      <c r="H71" s="52">
        <v>432</v>
      </c>
      <c r="I71" s="52">
        <v>433</v>
      </c>
      <c r="J71" s="56">
        <f t="shared" si="2"/>
        <v>25.6386</v>
      </c>
    </row>
    <row r="72" spans="1:14" s="10" customFormat="1" ht="51.75" x14ac:dyDescent="0.25">
      <c r="A72" s="54" t="s">
        <v>103</v>
      </c>
      <c r="B72" s="58" t="s">
        <v>104</v>
      </c>
      <c r="C72" s="52">
        <v>104</v>
      </c>
      <c r="D72" s="52">
        <v>107</v>
      </c>
      <c r="E72" s="52">
        <v>104</v>
      </c>
      <c r="F72" s="52">
        <v>4</v>
      </c>
      <c r="G72" s="52">
        <v>400</v>
      </c>
      <c r="H72" s="52">
        <v>400</v>
      </c>
      <c r="I72" s="52">
        <v>400</v>
      </c>
      <c r="J72" s="52">
        <f t="shared" si="2"/>
        <v>65.394000000000005</v>
      </c>
    </row>
    <row r="73" spans="1:14" s="10" customFormat="1" ht="64.5" x14ac:dyDescent="0.25">
      <c r="A73" s="61" t="s">
        <v>105</v>
      </c>
      <c r="B73" s="62" t="s">
        <v>106</v>
      </c>
      <c r="C73" s="52">
        <v>280</v>
      </c>
      <c r="D73" s="52">
        <v>274</v>
      </c>
      <c r="E73" s="52">
        <v>270</v>
      </c>
      <c r="F73" s="52">
        <v>0</v>
      </c>
      <c r="G73" s="52">
        <v>390</v>
      </c>
      <c r="H73" s="52">
        <v>390</v>
      </c>
      <c r="I73" s="52">
        <v>390</v>
      </c>
      <c r="J73" s="52">
        <f t="shared" si="2"/>
        <v>166.78584000000001</v>
      </c>
    </row>
    <row r="74" spans="1:14" s="10" customFormat="1" ht="51.75" x14ac:dyDescent="0.25">
      <c r="A74" s="61" t="s">
        <v>107</v>
      </c>
      <c r="B74" s="62" t="s">
        <v>108</v>
      </c>
      <c r="C74" s="52">
        <v>244</v>
      </c>
      <c r="D74" s="52">
        <v>240</v>
      </c>
      <c r="E74" s="52">
        <v>250</v>
      </c>
      <c r="F74" s="52">
        <v>2</v>
      </c>
      <c r="G74" s="52">
        <v>390</v>
      </c>
      <c r="H74" s="52">
        <v>390</v>
      </c>
      <c r="I74" s="52">
        <v>390</v>
      </c>
      <c r="J74" s="52">
        <f t="shared" si="2"/>
        <v>148.56893999999997</v>
      </c>
    </row>
    <row r="75" spans="1:14" s="10" customFormat="1" ht="51.75" x14ac:dyDescent="0.25">
      <c r="A75" s="61" t="s">
        <v>109</v>
      </c>
      <c r="B75" s="62" t="s">
        <v>110</v>
      </c>
      <c r="C75" s="52">
        <v>17</v>
      </c>
      <c r="D75" s="52">
        <v>21</v>
      </c>
      <c r="E75" s="52">
        <v>15</v>
      </c>
      <c r="F75" s="52">
        <v>1</v>
      </c>
      <c r="G75" s="52">
        <v>385</v>
      </c>
      <c r="H75" s="52">
        <v>386</v>
      </c>
      <c r="I75" s="52">
        <v>385</v>
      </c>
      <c r="J75" s="52">
        <f t="shared" si="2"/>
        <v>10.599364</v>
      </c>
    </row>
    <row r="76" spans="1:14" s="10" customFormat="1" ht="77.25" x14ac:dyDescent="0.25">
      <c r="A76" s="61" t="s">
        <v>111</v>
      </c>
      <c r="B76" s="62" t="s">
        <v>112</v>
      </c>
      <c r="C76" s="52">
        <v>210</v>
      </c>
      <c r="D76" s="52">
        <v>208</v>
      </c>
      <c r="E76" s="52">
        <v>215</v>
      </c>
      <c r="F76" s="52">
        <v>12</v>
      </c>
      <c r="G76" s="52">
        <v>390</v>
      </c>
      <c r="H76" s="52">
        <v>390</v>
      </c>
      <c r="I76" s="52">
        <v>390</v>
      </c>
      <c r="J76" s="52">
        <f t="shared" si="2"/>
        <v>128.12553</v>
      </c>
    </row>
    <row r="77" spans="1:14" s="10" customFormat="1" ht="77.25" x14ac:dyDescent="0.25">
      <c r="A77" s="61" t="s">
        <v>113</v>
      </c>
      <c r="B77" s="62" t="s">
        <v>114</v>
      </c>
      <c r="C77" s="52">
        <v>267</v>
      </c>
      <c r="D77" s="52">
        <v>250</v>
      </c>
      <c r="E77" s="52">
        <v>256</v>
      </c>
      <c r="F77" s="52">
        <v>8</v>
      </c>
      <c r="G77" s="52">
        <v>390</v>
      </c>
      <c r="H77" s="52">
        <v>390</v>
      </c>
      <c r="I77" s="52">
        <v>390</v>
      </c>
      <c r="J77" s="52">
        <f t="shared" si="2"/>
        <v>156.46293</v>
      </c>
    </row>
    <row r="78" spans="1:14" s="10" customFormat="1" ht="53.25" customHeight="1" x14ac:dyDescent="0.25">
      <c r="A78" s="61" t="s">
        <v>115</v>
      </c>
      <c r="B78" s="62" t="s">
        <v>116</v>
      </c>
      <c r="C78" s="52">
        <v>195</v>
      </c>
      <c r="D78" s="52">
        <v>174</v>
      </c>
      <c r="E78" s="52">
        <v>157</v>
      </c>
      <c r="F78" s="52">
        <v>24</v>
      </c>
      <c r="G78" s="52">
        <v>402</v>
      </c>
      <c r="H78" s="52">
        <v>399</v>
      </c>
      <c r="I78" s="52">
        <v>403</v>
      </c>
      <c r="J78" s="52">
        <f t="shared" si="2"/>
        <v>109.56159200000002</v>
      </c>
    </row>
    <row r="79" spans="1:14" s="10" customFormat="1" ht="77.25" x14ac:dyDescent="0.25">
      <c r="A79" s="61" t="s">
        <v>117</v>
      </c>
      <c r="B79" s="62" t="s">
        <v>118</v>
      </c>
      <c r="C79" s="52">
        <v>64</v>
      </c>
      <c r="D79" s="52">
        <v>85</v>
      </c>
      <c r="E79" s="52">
        <v>110</v>
      </c>
      <c r="F79" s="52">
        <v>22</v>
      </c>
      <c r="G79" s="52">
        <v>390</v>
      </c>
      <c r="H79" s="52">
        <v>390</v>
      </c>
      <c r="I79" s="52">
        <v>390</v>
      </c>
      <c r="J79" s="52">
        <f t="shared" si="2"/>
        <v>52.424190000000003</v>
      </c>
    </row>
    <row r="80" spans="1:14" s="10" customFormat="1" ht="64.5" x14ac:dyDescent="0.25">
      <c r="A80" s="61" t="s">
        <v>119</v>
      </c>
      <c r="B80" s="62" t="s">
        <v>120</v>
      </c>
      <c r="C80" s="52">
        <v>440</v>
      </c>
      <c r="D80" s="52">
        <v>435</v>
      </c>
      <c r="E80" s="52">
        <v>400</v>
      </c>
      <c r="F80" s="52">
        <v>5</v>
      </c>
      <c r="G80" s="52">
        <v>390</v>
      </c>
      <c r="H80" s="52">
        <v>390</v>
      </c>
      <c r="I80" s="52">
        <v>390</v>
      </c>
      <c r="J80" s="52">
        <f t="shared" si="2"/>
        <v>258.07274999999993</v>
      </c>
    </row>
    <row r="81" spans="1:10" s="10" customFormat="1" ht="77.25" x14ac:dyDescent="0.25">
      <c r="A81" s="61" t="s">
        <v>121</v>
      </c>
      <c r="B81" s="62" t="s">
        <v>122</v>
      </c>
      <c r="C81" s="52">
        <v>130</v>
      </c>
      <c r="D81" s="52">
        <v>127</v>
      </c>
      <c r="E81" s="52">
        <v>120</v>
      </c>
      <c r="F81" s="52">
        <v>3</v>
      </c>
      <c r="G81" s="52">
        <v>400</v>
      </c>
      <c r="H81" s="52">
        <v>398</v>
      </c>
      <c r="I81" s="52">
        <v>400</v>
      </c>
      <c r="J81" s="52">
        <f t="shared" si="2"/>
        <v>78.134758000000005</v>
      </c>
    </row>
    <row r="82" spans="1:10" ht="51.75" x14ac:dyDescent="0.25">
      <c r="A82" s="63" t="s">
        <v>123</v>
      </c>
      <c r="B82" s="64" t="s">
        <v>124</v>
      </c>
      <c r="C82" s="65">
        <v>410</v>
      </c>
      <c r="D82" s="65">
        <v>398</v>
      </c>
      <c r="E82" s="65">
        <v>420</v>
      </c>
      <c r="F82" s="65">
        <v>19</v>
      </c>
      <c r="G82" s="65">
        <v>38</v>
      </c>
      <c r="H82" s="65">
        <v>382</v>
      </c>
      <c r="I82" s="65">
        <v>380</v>
      </c>
      <c r="J82" s="52">
        <f t="shared" si="2"/>
        <v>169.95519999999999</v>
      </c>
    </row>
    <row r="83" spans="1:10" ht="76.5" customHeight="1" x14ac:dyDescent="0.25">
      <c r="A83" s="63" t="s">
        <v>125</v>
      </c>
      <c r="B83" s="66" t="s">
        <v>126</v>
      </c>
      <c r="C83" s="65">
        <v>130</v>
      </c>
      <c r="D83" s="65">
        <v>110</v>
      </c>
      <c r="E83" s="65">
        <v>124</v>
      </c>
      <c r="F83" s="65">
        <v>18</v>
      </c>
      <c r="G83" s="65">
        <v>395</v>
      </c>
      <c r="H83" s="65">
        <v>396</v>
      </c>
      <c r="I83" s="65">
        <v>396</v>
      </c>
      <c r="J83" s="52">
        <f t="shared" si="2"/>
        <v>74.747763999999989</v>
      </c>
    </row>
    <row r="84" spans="1:10" ht="90" x14ac:dyDescent="0.25">
      <c r="A84" s="63" t="s">
        <v>127</v>
      </c>
      <c r="B84" s="66" t="s">
        <v>128</v>
      </c>
      <c r="C84" s="65">
        <v>75</v>
      </c>
      <c r="D84" s="65">
        <v>70</v>
      </c>
      <c r="E84" s="65">
        <v>60</v>
      </c>
      <c r="F84" s="65">
        <v>9</v>
      </c>
      <c r="G84" s="65">
        <v>400</v>
      </c>
      <c r="H84" s="65">
        <v>400</v>
      </c>
      <c r="I84" s="65">
        <v>400</v>
      </c>
      <c r="J84" s="52">
        <f t="shared" si="2"/>
        <v>42.558</v>
      </c>
    </row>
    <row r="85" spans="1:10" ht="64.5" x14ac:dyDescent="0.25">
      <c r="A85" s="63" t="s">
        <v>129</v>
      </c>
      <c r="B85" s="64" t="s">
        <v>130</v>
      </c>
      <c r="C85" s="65">
        <v>13</v>
      </c>
      <c r="D85" s="65">
        <v>10</v>
      </c>
      <c r="E85" s="65">
        <v>17</v>
      </c>
      <c r="F85" s="65">
        <v>2</v>
      </c>
      <c r="G85" s="65">
        <v>410</v>
      </c>
      <c r="H85" s="65">
        <v>410</v>
      </c>
      <c r="I85" s="65">
        <v>410</v>
      </c>
      <c r="J85" s="52">
        <f t="shared" si="2"/>
        <v>8.5115999999999996</v>
      </c>
    </row>
    <row r="86" spans="1:10" ht="90" x14ac:dyDescent="0.25">
      <c r="A86" s="63" t="s">
        <v>131</v>
      </c>
      <c r="B86" s="64" t="s">
        <v>132</v>
      </c>
      <c r="C86" s="65">
        <v>170</v>
      </c>
      <c r="D86" s="65">
        <v>163</v>
      </c>
      <c r="E86" s="65">
        <v>160</v>
      </c>
      <c r="F86" s="65">
        <v>15</v>
      </c>
      <c r="G86" s="65">
        <v>401</v>
      </c>
      <c r="H86" s="65">
        <v>401</v>
      </c>
      <c r="I86" s="65">
        <v>402</v>
      </c>
      <c r="J86" s="52">
        <f t="shared" si="2"/>
        <v>102.68795600000001</v>
      </c>
    </row>
    <row r="87" spans="1:10" ht="90" x14ac:dyDescent="0.25">
      <c r="A87" s="63" t="s">
        <v>133</v>
      </c>
      <c r="B87" s="66" t="s">
        <v>134</v>
      </c>
      <c r="C87" s="65">
        <v>200</v>
      </c>
      <c r="D87" s="65">
        <v>183</v>
      </c>
      <c r="E87" s="65">
        <v>230</v>
      </c>
      <c r="F87" s="65">
        <v>22</v>
      </c>
      <c r="G87" s="65">
        <v>400</v>
      </c>
      <c r="H87" s="65">
        <v>400</v>
      </c>
      <c r="I87" s="65">
        <v>400</v>
      </c>
      <c r="J87" s="52">
        <f t="shared" si="2"/>
        <v>127.25879999999999</v>
      </c>
    </row>
    <row r="88" spans="1:10" ht="64.5" x14ac:dyDescent="0.25">
      <c r="A88" s="63" t="s">
        <v>135</v>
      </c>
      <c r="B88" s="66" t="s">
        <v>136</v>
      </c>
      <c r="C88" s="65">
        <v>54</v>
      </c>
      <c r="D88" s="65">
        <v>59</v>
      </c>
      <c r="E88" s="65">
        <v>55</v>
      </c>
      <c r="F88" s="65">
        <v>1</v>
      </c>
      <c r="G88" s="65">
        <v>400</v>
      </c>
      <c r="H88" s="65">
        <v>400</v>
      </c>
      <c r="I88" s="65">
        <v>400</v>
      </c>
      <c r="J88" s="52">
        <f t="shared" si="2"/>
        <v>34.876800000000003</v>
      </c>
    </row>
    <row r="89" spans="1:10" ht="64.5" x14ac:dyDescent="0.25">
      <c r="A89" s="63" t="s">
        <v>137</v>
      </c>
      <c r="B89" s="66" t="s">
        <v>138</v>
      </c>
      <c r="C89" s="65">
        <v>32</v>
      </c>
      <c r="D89" s="65">
        <v>20</v>
      </c>
      <c r="E89" s="65">
        <v>42</v>
      </c>
      <c r="F89" s="65">
        <v>6</v>
      </c>
      <c r="G89" s="65">
        <v>390</v>
      </c>
      <c r="H89" s="65">
        <v>390</v>
      </c>
      <c r="I89" s="65">
        <v>390</v>
      </c>
      <c r="J89" s="52">
        <f t="shared" si="2"/>
        <v>19.026540000000001</v>
      </c>
    </row>
    <row r="90" spans="1:10" ht="64.5" x14ac:dyDescent="0.25">
      <c r="A90" s="63" t="s">
        <v>139</v>
      </c>
      <c r="B90" s="66" t="s">
        <v>140</v>
      </c>
      <c r="C90" s="65">
        <v>50</v>
      </c>
      <c r="D90" s="65">
        <v>42</v>
      </c>
      <c r="E90" s="65">
        <v>34</v>
      </c>
      <c r="F90" s="65">
        <v>15</v>
      </c>
      <c r="G90" s="65">
        <v>380</v>
      </c>
      <c r="H90" s="65">
        <v>380</v>
      </c>
      <c r="I90" s="65">
        <v>380</v>
      </c>
      <c r="J90" s="52">
        <f t="shared" si="2"/>
        <v>24.849720000000001</v>
      </c>
    </row>
    <row r="91" spans="1:10" ht="26.25" x14ac:dyDescent="0.25">
      <c r="A91" s="63" t="s">
        <v>141</v>
      </c>
      <c r="B91" s="83" t="s">
        <v>142</v>
      </c>
      <c r="C91" s="65">
        <v>344</v>
      </c>
      <c r="D91" s="65">
        <v>315</v>
      </c>
      <c r="E91" s="65">
        <v>370</v>
      </c>
      <c r="F91" s="65">
        <v>29</v>
      </c>
      <c r="G91" s="65">
        <v>385</v>
      </c>
      <c r="H91" s="65">
        <v>387</v>
      </c>
      <c r="I91" s="65">
        <v>385</v>
      </c>
      <c r="J91" s="52">
        <f t="shared" si="2"/>
        <v>205.96566899999999</v>
      </c>
    </row>
    <row r="92" spans="1:10" ht="26.25" x14ac:dyDescent="0.25">
      <c r="A92" s="63" t="s">
        <v>143</v>
      </c>
      <c r="B92" s="91"/>
      <c r="C92" s="65">
        <v>120</v>
      </c>
      <c r="D92" s="65">
        <v>150</v>
      </c>
      <c r="E92" s="65">
        <v>140</v>
      </c>
      <c r="F92" s="65">
        <v>12</v>
      </c>
      <c r="G92" s="65">
        <v>400</v>
      </c>
      <c r="H92" s="65">
        <v>400</v>
      </c>
      <c r="I92" s="65">
        <v>400</v>
      </c>
      <c r="J92" s="52">
        <f t="shared" si="2"/>
        <v>85.116</v>
      </c>
    </row>
    <row r="93" spans="1:10" ht="63.75" customHeight="1" x14ac:dyDescent="0.25">
      <c r="A93" s="92" t="s">
        <v>144</v>
      </c>
      <c r="B93" s="91"/>
      <c r="C93" s="65">
        <v>110</v>
      </c>
      <c r="D93" s="65">
        <v>70</v>
      </c>
      <c r="E93" s="65">
        <v>85</v>
      </c>
      <c r="F93" s="65">
        <v>17</v>
      </c>
      <c r="G93" s="65">
        <v>400</v>
      </c>
      <c r="H93" s="65">
        <v>400</v>
      </c>
      <c r="I93" s="65">
        <v>400</v>
      </c>
      <c r="J93" s="52">
        <f t="shared" si="2"/>
        <v>55.014000000000003</v>
      </c>
    </row>
    <row r="94" spans="1:10" x14ac:dyDescent="0.25">
      <c r="A94" s="93"/>
      <c r="B94" s="84"/>
      <c r="C94" s="67">
        <f>SUM(C91:C93)</f>
        <v>574</v>
      </c>
      <c r="D94" s="67">
        <f>D91+D92+D93</f>
        <v>535</v>
      </c>
      <c r="E94" s="67">
        <f>E91+E92+E93</f>
        <v>595</v>
      </c>
      <c r="F94" s="67">
        <f>F91+F92+F93</f>
        <v>58</v>
      </c>
      <c r="G94" s="67">
        <v>400</v>
      </c>
      <c r="H94" s="67">
        <v>400</v>
      </c>
      <c r="I94" s="67">
        <v>400</v>
      </c>
      <c r="J94" s="56">
        <f>SUM(J91:J93)</f>
        <v>346.09566899999999</v>
      </c>
    </row>
    <row r="95" spans="1:10" ht="83.25" customHeight="1" x14ac:dyDescent="0.25">
      <c r="A95" s="68" t="s">
        <v>145</v>
      </c>
      <c r="B95" s="66" t="s">
        <v>146</v>
      </c>
      <c r="C95" s="65">
        <v>485</v>
      </c>
      <c r="D95" s="65">
        <v>473</v>
      </c>
      <c r="E95" s="65">
        <v>490</v>
      </c>
      <c r="F95" s="65">
        <v>9</v>
      </c>
      <c r="G95" s="65">
        <v>405</v>
      </c>
      <c r="H95" s="65">
        <v>405</v>
      </c>
      <c r="I95" s="65">
        <v>405</v>
      </c>
      <c r="J95" s="52">
        <f t="shared" si="2"/>
        <v>304.36235999999997</v>
      </c>
    </row>
    <row r="96" spans="1:10" ht="77.25" x14ac:dyDescent="0.25">
      <c r="A96" s="63" t="s">
        <v>147</v>
      </c>
      <c r="B96" s="94" t="s">
        <v>148</v>
      </c>
      <c r="C96" s="65">
        <v>35</v>
      </c>
      <c r="D96" s="65">
        <v>4047</v>
      </c>
      <c r="E96" s="65">
        <v>50</v>
      </c>
      <c r="F96" s="65">
        <v>5</v>
      </c>
      <c r="G96" s="65">
        <v>400</v>
      </c>
      <c r="H96" s="65">
        <v>400</v>
      </c>
      <c r="I96" s="65">
        <v>400</v>
      </c>
      <c r="J96" s="52">
        <f t="shared" ref="J96:J123" si="3">(1.73*(G96+H96+I96)/3*(C96+D96+E96)/3*0.9)/1000</f>
        <v>857.80319999999995</v>
      </c>
    </row>
    <row r="97" spans="1:10" ht="64.5" x14ac:dyDescent="0.25">
      <c r="A97" s="63" t="s">
        <v>149</v>
      </c>
      <c r="B97" s="94"/>
      <c r="C97" s="65">
        <v>100</v>
      </c>
      <c r="D97" s="65">
        <v>108</v>
      </c>
      <c r="E97" s="65">
        <v>95</v>
      </c>
      <c r="F97" s="65">
        <v>12</v>
      </c>
      <c r="G97" s="65">
        <v>397</v>
      </c>
      <c r="H97" s="65">
        <v>397</v>
      </c>
      <c r="I97" s="65">
        <v>397</v>
      </c>
      <c r="J97" s="52">
        <f t="shared" si="3"/>
        <v>62.431029000000002</v>
      </c>
    </row>
    <row r="98" spans="1:10" ht="63.75" customHeight="1" x14ac:dyDescent="0.25">
      <c r="A98" s="81" t="s">
        <v>150</v>
      </c>
      <c r="B98" s="83" t="s">
        <v>151</v>
      </c>
      <c r="C98" s="65">
        <v>240</v>
      </c>
      <c r="D98" s="65">
        <v>221</v>
      </c>
      <c r="E98" s="65">
        <v>254</v>
      </c>
      <c r="F98" s="65">
        <v>15</v>
      </c>
      <c r="G98" s="65">
        <v>400</v>
      </c>
      <c r="H98" s="65">
        <v>400</v>
      </c>
      <c r="I98" s="65">
        <v>400</v>
      </c>
      <c r="J98" s="65">
        <f t="shared" si="3"/>
        <v>148.434</v>
      </c>
    </row>
    <row r="99" spans="1:10" x14ac:dyDescent="0.25">
      <c r="A99" s="82"/>
      <c r="B99" s="84"/>
      <c r="C99" s="65">
        <v>0</v>
      </c>
      <c r="D99" s="65">
        <v>0</v>
      </c>
      <c r="E99" s="65">
        <v>0</v>
      </c>
      <c r="F99" s="65">
        <v>0</v>
      </c>
      <c r="G99" s="65">
        <v>0</v>
      </c>
      <c r="H99" s="65">
        <v>0</v>
      </c>
      <c r="I99" s="65">
        <v>0</v>
      </c>
      <c r="J99" s="65">
        <f t="shared" si="3"/>
        <v>0</v>
      </c>
    </row>
    <row r="100" spans="1:10" ht="37.5" customHeight="1" x14ac:dyDescent="0.25">
      <c r="A100" s="69" t="s">
        <v>152</v>
      </c>
      <c r="B100" s="64" t="s">
        <v>153</v>
      </c>
      <c r="C100" s="65">
        <v>25</v>
      </c>
      <c r="D100" s="65">
        <v>27</v>
      </c>
      <c r="E100" s="65">
        <v>30</v>
      </c>
      <c r="F100" s="65">
        <v>4</v>
      </c>
      <c r="G100" s="65">
        <v>400</v>
      </c>
      <c r="H100" s="65">
        <v>390</v>
      </c>
      <c r="I100" s="65">
        <v>400</v>
      </c>
      <c r="J100" s="65">
        <f t="shared" si="3"/>
        <v>16.881339999999998</v>
      </c>
    </row>
    <row r="101" spans="1:10" ht="39" x14ac:dyDescent="0.25">
      <c r="A101" s="69" t="s">
        <v>154</v>
      </c>
      <c r="B101" s="64" t="s">
        <v>155</v>
      </c>
      <c r="C101" s="65">
        <v>38</v>
      </c>
      <c r="D101" s="65">
        <v>40</v>
      </c>
      <c r="E101" s="65">
        <v>39</v>
      </c>
      <c r="F101" s="65">
        <v>5</v>
      </c>
      <c r="G101" s="65">
        <v>410</v>
      </c>
      <c r="H101" s="65">
        <v>400</v>
      </c>
      <c r="I101" s="65">
        <v>415</v>
      </c>
      <c r="J101" s="65">
        <f t="shared" si="3"/>
        <v>24.795225000000002</v>
      </c>
    </row>
    <row r="102" spans="1:10" ht="38.25" customHeight="1" x14ac:dyDescent="0.25">
      <c r="A102" s="78" t="s">
        <v>156</v>
      </c>
      <c r="B102" s="76" t="s">
        <v>157</v>
      </c>
      <c r="C102" s="65">
        <v>370</v>
      </c>
      <c r="D102" s="65">
        <v>390</v>
      </c>
      <c r="E102" s="65">
        <v>415</v>
      </c>
      <c r="F102" s="65">
        <v>20</v>
      </c>
      <c r="G102" s="65">
        <v>390</v>
      </c>
      <c r="H102" s="65">
        <v>400</v>
      </c>
      <c r="I102" s="65">
        <v>400</v>
      </c>
      <c r="J102" s="65">
        <f t="shared" si="3"/>
        <v>241.89724999999996</v>
      </c>
    </row>
    <row r="103" spans="1:10" x14ac:dyDescent="0.25">
      <c r="A103" s="79"/>
      <c r="B103" s="77"/>
      <c r="C103" s="65">
        <v>350</v>
      </c>
      <c r="D103" s="65">
        <v>340</v>
      </c>
      <c r="E103" s="65">
        <v>405</v>
      </c>
      <c r="F103" s="65"/>
      <c r="G103" s="65">
        <v>390</v>
      </c>
      <c r="H103" s="65">
        <v>400</v>
      </c>
      <c r="I103" s="65">
        <v>400</v>
      </c>
      <c r="J103" s="65">
        <f t="shared" si="3"/>
        <v>225.42764999999997</v>
      </c>
    </row>
    <row r="104" spans="1:10" ht="25.5" customHeight="1" x14ac:dyDescent="0.25">
      <c r="A104" s="85" t="s">
        <v>158</v>
      </c>
      <c r="B104" s="76" t="s">
        <v>159</v>
      </c>
      <c r="C104" s="65">
        <v>350</v>
      </c>
      <c r="D104" s="65">
        <v>366</v>
      </c>
      <c r="E104" s="65">
        <v>334</v>
      </c>
      <c r="F104" s="65">
        <v>30</v>
      </c>
      <c r="G104" s="65">
        <v>400</v>
      </c>
      <c r="H104" s="65">
        <v>400</v>
      </c>
      <c r="I104" s="65">
        <v>400</v>
      </c>
      <c r="J104" s="65">
        <f t="shared" si="3"/>
        <v>217.98</v>
      </c>
    </row>
    <row r="105" spans="1:10" x14ac:dyDescent="0.25">
      <c r="A105" s="86"/>
      <c r="B105" s="80"/>
      <c r="C105" s="65">
        <v>340</v>
      </c>
      <c r="D105" s="65">
        <v>350</v>
      </c>
      <c r="E105" s="65">
        <v>320</v>
      </c>
      <c r="F105" s="65">
        <v>25</v>
      </c>
      <c r="G105" s="65">
        <v>400</v>
      </c>
      <c r="H105" s="65">
        <v>400</v>
      </c>
      <c r="I105" s="65">
        <v>400</v>
      </c>
      <c r="J105" s="65">
        <f t="shared" si="3"/>
        <v>209.67599999999999</v>
      </c>
    </row>
    <row r="106" spans="1:10" x14ac:dyDescent="0.25">
      <c r="A106" s="87"/>
      <c r="B106" s="77"/>
      <c r="C106" s="65">
        <v>355</v>
      </c>
      <c r="D106" s="65">
        <v>360</v>
      </c>
      <c r="E106" s="65">
        <v>330</v>
      </c>
      <c r="F106" s="65">
        <v>27</v>
      </c>
      <c r="G106" s="65">
        <v>400</v>
      </c>
      <c r="H106" s="65">
        <v>400</v>
      </c>
      <c r="I106" s="65">
        <v>400</v>
      </c>
      <c r="J106" s="65">
        <f t="shared" si="3"/>
        <v>216.94200000000001</v>
      </c>
    </row>
    <row r="107" spans="1:10" ht="38.25" customHeight="1" x14ac:dyDescent="0.25">
      <c r="A107" s="78" t="s">
        <v>160</v>
      </c>
      <c r="B107" s="76" t="s">
        <v>161</v>
      </c>
      <c r="C107" s="66">
        <v>270</v>
      </c>
      <c r="D107" s="66">
        <v>254</v>
      </c>
      <c r="E107" s="66">
        <v>265</v>
      </c>
      <c r="F107" s="66">
        <v>17</v>
      </c>
      <c r="G107" s="66">
        <v>400</v>
      </c>
      <c r="H107" s="66">
        <v>400</v>
      </c>
      <c r="I107" s="66">
        <v>400</v>
      </c>
      <c r="J107" s="66">
        <f t="shared" si="3"/>
        <v>163.79640000000001</v>
      </c>
    </row>
    <row r="108" spans="1:10" x14ac:dyDescent="0.25">
      <c r="A108" s="79"/>
      <c r="B108" s="77"/>
      <c r="C108" s="66">
        <v>250</v>
      </c>
      <c r="D108" s="66">
        <v>230</v>
      </c>
      <c r="E108" s="66">
        <v>250</v>
      </c>
      <c r="F108" s="66">
        <v>15</v>
      </c>
      <c r="G108" s="66">
        <v>400</v>
      </c>
      <c r="H108" s="66">
        <v>400</v>
      </c>
      <c r="I108" s="66">
        <v>400</v>
      </c>
      <c r="J108" s="66">
        <f t="shared" si="3"/>
        <v>151.548</v>
      </c>
    </row>
    <row r="109" spans="1:10" ht="51" x14ac:dyDescent="0.25">
      <c r="A109" s="70" t="s">
        <v>162</v>
      </c>
      <c r="B109" s="64" t="s">
        <v>163</v>
      </c>
      <c r="C109" s="66">
        <v>307</v>
      </c>
      <c r="D109" s="66">
        <v>200</v>
      </c>
      <c r="E109" s="66">
        <v>275</v>
      </c>
      <c r="F109" s="66">
        <v>28</v>
      </c>
      <c r="G109" s="66">
        <v>395</v>
      </c>
      <c r="H109" s="66">
        <v>400</v>
      </c>
      <c r="I109" s="66">
        <v>390</v>
      </c>
      <c r="J109" s="66">
        <f t="shared" si="3"/>
        <v>160.31390999999999</v>
      </c>
    </row>
    <row r="110" spans="1:10" ht="26.25" x14ac:dyDescent="0.25">
      <c r="A110" s="69" t="s">
        <v>164</v>
      </c>
      <c r="B110" s="76" t="s">
        <v>165</v>
      </c>
      <c r="C110" s="71">
        <v>45</v>
      </c>
      <c r="D110" s="71">
        <v>45</v>
      </c>
      <c r="E110" s="71">
        <v>45</v>
      </c>
      <c r="F110" s="67"/>
      <c r="G110" s="71">
        <v>6300</v>
      </c>
      <c r="H110" s="71">
        <v>6300</v>
      </c>
      <c r="I110" s="71">
        <v>6300</v>
      </c>
      <c r="J110" s="71">
        <f t="shared" si="3"/>
        <v>441.40949999999998</v>
      </c>
    </row>
    <row r="111" spans="1:10" x14ac:dyDescent="0.25">
      <c r="A111" s="69" t="s">
        <v>166</v>
      </c>
      <c r="B111" s="80"/>
      <c r="C111" s="65">
        <v>10</v>
      </c>
      <c r="D111" s="65">
        <v>10</v>
      </c>
      <c r="E111" s="65">
        <v>10</v>
      </c>
      <c r="F111" s="65"/>
      <c r="G111" s="65">
        <v>6300</v>
      </c>
      <c r="H111" s="65">
        <v>6300</v>
      </c>
      <c r="I111" s="65">
        <v>6300</v>
      </c>
      <c r="J111" s="65">
        <f t="shared" si="3"/>
        <v>98.090999999999994</v>
      </c>
    </row>
    <row r="112" spans="1:10" x14ac:dyDescent="0.25">
      <c r="A112" s="69" t="s">
        <v>167</v>
      </c>
      <c r="B112" s="80"/>
      <c r="C112" s="65">
        <v>6</v>
      </c>
      <c r="D112" s="65">
        <v>6</v>
      </c>
      <c r="E112" s="65">
        <v>6</v>
      </c>
      <c r="F112" s="65"/>
      <c r="G112" s="65">
        <v>6300</v>
      </c>
      <c r="H112" s="65">
        <v>6300</v>
      </c>
      <c r="I112" s="65">
        <v>6300</v>
      </c>
      <c r="J112" s="65">
        <f t="shared" si="3"/>
        <v>58.854599999999998</v>
      </c>
    </row>
    <row r="113" spans="1:10" x14ac:dyDescent="0.25">
      <c r="A113" s="69" t="s">
        <v>168</v>
      </c>
      <c r="B113" s="80"/>
      <c r="C113" s="65">
        <v>40</v>
      </c>
      <c r="D113" s="65">
        <v>40</v>
      </c>
      <c r="E113" s="65">
        <v>40</v>
      </c>
      <c r="F113" s="65"/>
      <c r="G113" s="65">
        <v>6300</v>
      </c>
      <c r="H113" s="65">
        <v>6300</v>
      </c>
      <c r="I113" s="65">
        <v>6300</v>
      </c>
      <c r="J113" s="65">
        <f t="shared" si="3"/>
        <v>392.36399999999998</v>
      </c>
    </row>
    <row r="114" spans="1:10" x14ac:dyDescent="0.25">
      <c r="A114" s="69" t="s">
        <v>169</v>
      </c>
      <c r="B114" s="80"/>
      <c r="C114" s="65">
        <v>40</v>
      </c>
      <c r="D114" s="65">
        <v>40</v>
      </c>
      <c r="E114" s="65">
        <v>40</v>
      </c>
      <c r="F114" s="65"/>
      <c r="G114" s="65">
        <v>6300</v>
      </c>
      <c r="H114" s="65">
        <v>6300</v>
      </c>
      <c r="I114" s="65">
        <v>6300</v>
      </c>
      <c r="J114" s="65">
        <f t="shared" si="3"/>
        <v>392.36399999999998</v>
      </c>
    </row>
    <row r="115" spans="1:10" x14ac:dyDescent="0.25">
      <c r="A115" s="69"/>
      <c r="B115" s="77"/>
      <c r="C115" s="67">
        <f>SUM(C110:C114)</f>
        <v>141</v>
      </c>
      <c r="D115" s="67">
        <f>SUM(D110:D114)</f>
        <v>141</v>
      </c>
      <c r="E115" s="67">
        <f>SUM(E110:E114)</f>
        <v>141</v>
      </c>
      <c r="F115" s="67"/>
      <c r="G115" s="67">
        <v>6300</v>
      </c>
      <c r="H115" s="67">
        <v>6300</v>
      </c>
      <c r="I115" s="67">
        <v>6300</v>
      </c>
      <c r="J115" s="67">
        <f>SUM(J110:J114)</f>
        <v>1383.0831000000001</v>
      </c>
    </row>
    <row r="116" spans="1:10" ht="38.25" customHeight="1" x14ac:dyDescent="0.25">
      <c r="A116" s="78" t="s">
        <v>170</v>
      </c>
      <c r="B116" s="76" t="s">
        <v>171</v>
      </c>
      <c r="C116" s="65">
        <v>280</v>
      </c>
      <c r="D116" s="65">
        <v>274</v>
      </c>
      <c r="E116" s="65">
        <v>297</v>
      </c>
      <c r="F116" s="65">
        <v>15</v>
      </c>
      <c r="G116" s="65">
        <v>400</v>
      </c>
      <c r="H116" s="65">
        <v>400</v>
      </c>
      <c r="I116" s="65">
        <v>400</v>
      </c>
      <c r="J116" s="65">
        <f t="shared" si="3"/>
        <v>176.66759999999999</v>
      </c>
    </row>
    <row r="117" spans="1:10" x14ac:dyDescent="0.25">
      <c r="A117" s="79"/>
      <c r="B117" s="77"/>
      <c r="C117" s="65">
        <v>250</v>
      </c>
      <c r="D117" s="65">
        <v>270</v>
      </c>
      <c r="E117" s="65">
        <v>280</v>
      </c>
      <c r="F117" s="65">
        <v>12</v>
      </c>
      <c r="G117" s="65">
        <v>400</v>
      </c>
      <c r="H117" s="65">
        <v>400</v>
      </c>
      <c r="I117" s="65">
        <v>400</v>
      </c>
      <c r="J117" s="65">
        <f t="shared" si="3"/>
        <v>166.08</v>
      </c>
    </row>
    <row r="118" spans="1:10" x14ac:dyDescent="0.25">
      <c r="A118" s="78" t="s">
        <v>172</v>
      </c>
      <c r="B118" s="76" t="s">
        <v>173</v>
      </c>
      <c r="C118" s="65">
        <v>100</v>
      </c>
      <c r="D118" s="65">
        <v>105</v>
      </c>
      <c r="E118" s="65">
        <v>109</v>
      </c>
      <c r="F118" s="65">
        <v>9</v>
      </c>
      <c r="G118" s="65">
        <v>400</v>
      </c>
      <c r="H118" s="65">
        <v>400</v>
      </c>
      <c r="I118" s="65">
        <v>400</v>
      </c>
      <c r="J118" s="65">
        <f t="shared" si="3"/>
        <v>65.186399999999992</v>
      </c>
    </row>
    <row r="119" spans="1:10" x14ac:dyDescent="0.25">
      <c r="A119" s="79"/>
      <c r="B119" s="77"/>
      <c r="C119" s="65">
        <v>108</v>
      </c>
      <c r="D119" s="65">
        <v>105</v>
      </c>
      <c r="E119" s="65">
        <v>112</v>
      </c>
      <c r="F119" s="65">
        <v>10</v>
      </c>
      <c r="G119" s="65">
        <v>400</v>
      </c>
      <c r="H119" s="65">
        <v>400</v>
      </c>
      <c r="I119" s="65">
        <v>400</v>
      </c>
      <c r="J119" s="65">
        <f t="shared" si="3"/>
        <v>67.47</v>
      </c>
    </row>
    <row r="120" spans="1:10" ht="39" x14ac:dyDescent="0.25">
      <c r="A120" s="69" t="s">
        <v>174</v>
      </c>
      <c r="B120" s="64" t="s">
        <v>175</v>
      </c>
      <c r="C120" s="65">
        <v>258</v>
      </c>
      <c r="D120" s="65">
        <v>262</v>
      </c>
      <c r="E120" s="65">
        <v>240</v>
      </c>
      <c r="F120" s="65">
        <v>16</v>
      </c>
      <c r="G120" s="65">
        <v>400</v>
      </c>
      <c r="H120" s="65">
        <v>400</v>
      </c>
      <c r="I120" s="65">
        <v>397</v>
      </c>
      <c r="J120" s="65">
        <f t="shared" si="3"/>
        <v>157.38156000000001</v>
      </c>
    </row>
    <row r="121" spans="1:10" ht="39" x14ac:dyDescent="0.25">
      <c r="A121" s="69" t="s">
        <v>176</v>
      </c>
      <c r="B121" s="76" t="s">
        <v>177</v>
      </c>
      <c r="C121" s="65">
        <v>180</v>
      </c>
      <c r="D121" s="65">
        <v>183</v>
      </c>
      <c r="E121" s="65">
        <v>174</v>
      </c>
      <c r="F121" s="65">
        <v>15</v>
      </c>
      <c r="G121" s="65">
        <v>380</v>
      </c>
      <c r="H121" s="65">
        <v>380</v>
      </c>
      <c r="I121" s="65">
        <v>380</v>
      </c>
      <c r="J121" s="65">
        <f t="shared" si="3"/>
        <v>105.90714</v>
      </c>
    </row>
    <row r="122" spans="1:10" ht="39" x14ac:dyDescent="0.25">
      <c r="A122" s="69" t="s">
        <v>178</v>
      </c>
      <c r="B122" s="77"/>
      <c r="C122" s="65">
        <v>94</v>
      </c>
      <c r="D122" s="65">
        <v>97</v>
      </c>
      <c r="E122" s="65">
        <v>95</v>
      </c>
      <c r="F122" s="65">
        <v>12</v>
      </c>
      <c r="G122" s="65">
        <v>400</v>
      </c>
      <c r="H122" s="65">
        <v>400</v>
      </c>
      <c r="I122" s="65">
        <v>400</v>
      </c>
      <c r="J122" s="65">
        <f t="shared" si="3"/>
        <v>59.373600000000003</v>
      </c>
    </row>
    <row r="123" spans="1:10" ht="39" x14ac:dyDescent="0.25">
      <c r="A123" s="69" t="s">
        <v>179</v>
      </c>
      <c r="B123" s="64" t="s">
        <v>180</v>
      </c>
      <c r="C123" s="65">
        <v>170</v>
      </c>
      <c r="D123" s="65">
        <v>185</v>
      </c>
      <c r="E123" s="65">
        <v>163</v>
      </c>
      <c r="F123" s="65">
        <v>16</v>
      </c>
      <c r="G123" s="65">
        <v>400</v>
      </c>
      <c r="H123" s="65">
        <v>400</v>
      </c>
      <c r="I123" s="65">
        <v>400</v>
      </c>
      <c r="J123" s="65">
        <f t="shared" si="3"/>
        <v>107.5368</v>
      </c>
    </row>
    <row r="124" spans="1:10" x14ac:dyDescent="0.25">
      <c r="A124" s="72"/>
      <c r="B124" s="73"/>
    </row>
    <row r="125" spans="1:10" x14ac:dyDescent="0.25">
      <c r="A125" s="72"/>
      <c r="B125" s="73"/>
    </row>
    <row r="126" spans="1:10" x14ac:dyDescent="0.25">
      <c r="A126" s="72"/>
      <c r="B126" s="73"/>
    </row>
    <row r="127" spans="1:10" x14ac:dyDescent="0.25">
      <c r="A127" s="72"/>
      <c r="B127" s="73"/>
    </row>
    <row r="128" spans="1:10" x14ac:dyDescent="0.25">
      <c r="A128" s="72"/>
      <c r="B128" s="73"/>
    </row>
    <row r="129" spans="1:2" x14ac:dyDescent="0.25">
      <c r="A129" s="72"/>
      <c r="B129" s="73"/>
    </row>
    <row r="130" spans="1:2" x14ac:dyDescent="0.25">
      <c r="A130" s="72"/>
      <c r="B130" s="73"/>
    </row>
    <row r="131" spans="1:2" x14ac:dyDescent="0.25">
      <c r="A131" s="72"/>
      <c r="B131" s="73"/>
    </row>
    <row r="132" spans="1:2" x14ac:dyDescent="0.25">
      <c r="A132" s="72"/>
      <c r="B132" s="73"/>
    </row>
  </sheetData>
  <mergeCells count="40">
    <mergeCell ref="A27:A31"/>
    <mergeCell ref="A1:J1"/>
    <mergeCell ref="A2:F2"/>
    <mergeCell ref="A3:A5"/>
    <mergeCell ref="B3:B5"/>
    <mergeCell ref="C3:F3"/>
    <mergeCell ref="G3:I4"/>
    <mergeCell ref="J3:J4"/>
    <mergeCell ref="C4:F4"/>
    <mergeCell ref="A6:A10"/>
    <mergeCell ref="A11:A12"/>
    <mergeCell ref="A13:A15"/>
    <mergeCell ref="A16:A22"/>
    <mergeCell ref="A23:A26"/>
    <mergeCell ref="B96:B97"/>
    <mergeCell ref="A32:A38"/>
    <mergeCell ref="A39:A40"/>
    <mergeCell ref="B44:B45"/>
    <mergeCell ref="B47:B48"/>
    <mergeCell ref="B49:B50"/>
    <mergeCell ref="B58:B59"/>
    <mergeCell ref="A62:A63"/>
    <mergeCell ref="B62:B63"/>
    <mergeCell ref="B67:B68"/>
    <mergeCell ref="B91:B94"/>
    <mergeCell ref="A93:A94"/>
    <mergeCell ref="A98:A99"/>
    <mergeCell ref="B98:B99"/>
    <mergeCell ref="A102:A103"/>
    <mergeCell ref="B102:B103"/>
    <mergeCell ref="A104:A106"/>
    <mergeCell ref="B104:B106"/>
    <mergeCell ref="B121:B122"/>
    <mergeCell ref="A107:A108"/>
    <mergeCell ref="B107:B108"/>
    <mergeCell ref="B110:B115"/>
    <mergeCell ref="A116:A117"/>
    <mergeCell ref="B116:B117"/>
    <mergeCell ref="A118:A119"/>
    <mergeCell ref="B118:B1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2022-12-06T12:06:20Z</dcterms:modified>
</cp:coreProperties>
</file>